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eskom-my.sharepoint.com/personal/mahlakaw_eskom_co_za/Documents/Documents/Work/PROJECTS/MWP/Small PV Projects/TODAY/"/>
    </mc:Choice>
  </mc:AlternateContent>
  <xr:revisionPtr revIDLastSave="0" documentId="8_{7A724670-BF68-40B3-AE36-2DE6DA2D19E9}" xr6:coauthVersionLast="47" xr6:coauthVersionMax="47" xr10:uidLastSave="{00000000-0000-0000-0000-000000000000}"/>
  <bookViews>
    <workbookView xWindow="28680" yWindow="-120" windowWidth="29040" windowHeight="16440" activeTab="1" xr2:uid="{00000000-000D-0000-FFFF-FFFF00000000}"/>
  </bookViews>
  <sheets>
    <sheet name="COVER  " sheetId="14" r:id="rId1"/>
    <sheet name="PREAMBLE" sheetId="16" r:id="rId2"/>
    <sheet name="Typical Activity Schedule" sheetId="12" r:id="rId3"/>
    <sheet name="Exchange rates" sheetId="17" r:id="rId4"/>
    <sheet name="CPA Formula"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CPA1" localSheetId="4">'CPA Formula'!___CPA1</definedName>
    <definedName name="___CPA1">[0]!___CPA1</definedName>
    <definedName name="___CXX1">'[1]1'!$F$175:$F$182</definedName>
    <definedName name="___CXX2">'[1]2'!$F$175:$F$182</definedName>
    <definedName name="___CXX3">'[1]3'!$F$175:$F$182</definedName>
    <definedName name="___CXX4">'[1]4'!$F$175:$F$182</definedName>
    <definedName name="___CXX5">'[1]5'!$F$175:$F$182</definedName>
    <definedName name="___CXX6">'[1]6'!$F$175:$F$182</definedName>
    <definedName name="___CXX7">'[1]7'!$F$175:$F$182</definedName>
    <definedName name="___CXX8">'[1]8'!$F$175:$F$182</definedName>
    <definedName name="___CXX9">'[1]9'!$F$175:$F$182</definedName>
    <definedName name="___EXX1">'[1]1'!$F$129:$F$168</definedName>
    <definedName name="___EXX2">'[1]2'!$F$129:$F$168</definedName>
    <definedName name="___EXX3">'[1]3'!$F$129:$F$168</definedName>
    <definedName name="___EXX4">'[1]4'!$F$129:$F$168</definedName>
    <definedName name="___EXX5">'[1]5'!$F$129:$F$168</definedName>
    <definedName name="___EXX6">'[1]6'!$F$129:$F$168</definedName>
    <definedName name="___EXX7">'[1]7'!$F$129:$F$168</definedName>
    <definedName name="___EXX8">'[1]8'!$F$129:$F$168</definedName>
    <definedName name="___EXX9">'[1]9'!$F$129:$F$168</definedName>
    <definedName name="___MXX1">'[1]1'!$F$13:$F$64</definedName>
    <definedName name="___MXX2">'[1]2'!$F$13:$F$64</definedName>
    <definedName name="___MXX3">'[1]3'!$F$13:$F$64</definedName>
    <definedName name="___MXX4">'[1]4'!$F$13:$F$64</definedName>
    <definedName name="___MXX5">'[1]5'!$F$13:$F$64</definedName>
    <definedName name="___MXX6">'[1]6'!$F$13:$F$64</definedName>
    <definedName name="___MXX7">'[1]7'!$F$13:$F$64</definedName>
    <definedName name="___MXX8">'[1]8'!$F$13:$F$64</definedName>
    <definedName name="___MXX9">'[1]9'!$F$13:$F$64</definedName>
    <definedName name="___SXX1">'[1]1'!$F$71:$F$122</definedName>
    <definedName name="___SXX2">'[1]2'!$F$71:$F$122</definedName>
    <definedName name="___SXX3">'[1]3'!$F$71:$F$122</definedName>
    <definedName name="___SXX4">'[1]4'!$F$71:$F$122</definedName>
    <definedName name="___SXX5">'[1]5'!$F$71:$F$122</definedName>
    <definedName name="___SXX6">'[1]6'!$F$71:$F$122</definedName>
    <definedName name="___SXX7">'[1]7'!$F$71:$F$122</definedName>
    <definedName name="___SXX8">'[1]8'!$F$71:$F$122</definedName>
    <definedName name="___SXX9">'[1]9'!$F$71:$F$122</definedName>
    <definedName name="__CPA1" localSheetId="4">'CPA Formula'!__CPA1</definedName>
    <definedName name="__CPA1">[0]!__CPA1</definedName>
    <definedName name="__CXX1">'[1]1'!$F$175:$F$182</definedName>
    <definedName name="__CXX2">'[1]2'!$F$175:$F$182</definedName>
    <definedName name="__CXX3">'[1]3'!$F$175:$F$182</definedName>
    <definedName name="__CXX4">'[1]4'!$F$175:$F$182</definedName>
    <definedName name="__CXX5">'[1]5'!$F$175:$F$182</definedName>
    <definedName name="__CXX6">'[1]6'!$F$175:$F$182</definedName>
    <definedName name="__CXX7">'[1]7'!$F$175:$F$182</definedName>
    <definedName name="__CXX8">'[1]8'!$F$175:$F$182</definedName>
    <definedName name="__CXX9">'[1]9'!$F$175:$F$182</definedName>
    <definedName name="__EXX1">'[1]1'!$F$129:$F$168</definedName>
    <definedName name="__EXX2">'[1]2'!$F$129:$F$168</definedName>
    <definedName name="__EXX3">'[1]3'!$F$129:$F$168</definedName>
    <definedName name="__EXX4">'[1]4'!$F$129:$F$168</definedName>
    <definedName name="__EXX5">'[1]5'!$F$129:$F$168</definedName>
    <definedName name="__EXX6">'[1]6'!$F$129:$F$168</definedName>
    <definedName name="__EXX7">'[1]7'!$F$129:$F$168</definedName>
    <definedName name="__EXX8">'[1]8'!$F$129:$F$168</definedName>
    <definedName name="__EXX9">'[1]9'!$F$129:$F$168</definedName>
    <definedName name="__MXX1">'[1]1'!$F$13:$F$64</definedName>
    <definedName name="__MXX2">'[1]2'!$F$13:$F$64</definedName>
    <definedName name="__MXX3">'[1]3'!$F$13:$F$64</definedName>
    <definedName name="__MXX4">'[1]4'!$F$13:$F$64</definedName>
    <definedName name="__MXX5">'[1]5'!$F$13:$F$64</definedName>
    <definedName name="__MXX6">'[1]6'!$F$13:$F$64</definedName>
    <definedName name="__MXX7">'[1]7'!$F$13:$F$64</definedName>
    <definedName name="__MXX8">'[1]8'!$F$13:$F$64</definedName>
    <definedName name="__MXX9">'[1]9'!$F$13:$F$64</definedName>
    <definedName name="__SXX1">'[1]1'!$F$71:$F$122</definedName>
    <definedName name="__SXX2">'[1]2'!$F$71:$F$122</definedName>
    <definedName name="__SXX3">'[1]3'!$F$71:$F$122</definedName>
    <definedName name="__SXX4">'[1]4'!$F$71:$F$122</definedName>
    <definedName name="__SXX5">'[1]5'!$F$71:$F$122</definedName>
    <definedName name="__SXX6">'[1]6'!$F$71:$F$122</definedName>
    <definedName name="__SXX7">'[1]7'!$F$71:$F$122</definedName>
    <definedName name="__SXX8">'[1]8'!$F$71:$F$122</definedName>
    <definedName name="__SXX9">'[1]9'!$F$71:$F$122</definedName>
    <definedName name="_CPA1" localSheetId="4">'CPA Formula'!_CPA1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xlnm._FilterDatabase" localSheetId="2" hidden="1">'Typical Activity Schedule'!$B$8:$N$35</definedName>
    <definedName name="_Key1" localSheetId="4" hidden="1">[2]AIRCON!#REF!</definedName>
    <definedName name="_Key1" localSheetId="2" hidden="1">[2]AIRCON!#REF!</definedName>
    <definedName name="_Key1" hidden="1">[2]AIRCON!#REF!</definedName>
    <definedName name="_Key2" localSheetId="2" hidden="1">[2]AIRCON!#REF!</definedName>
    <definedName name="_Key2" hidden="1">[2]AIRCON!#REF!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Sort" localSheetId="2"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t_Date">[3]Definition1!$C$23</definedName>
    <definedName name="ACwvu.all." localSheetId="2" hidden="1">#REF!</definedName>
    <definedName name="ACwvu.all." hidden="1">#REF!</definedName>
    <definedName name="ACwvu.prices." localSheetId="2" hidden="1">#REF!</definedName>
    <definedName name="ACwvu.prices." hidden="1">#REF!</definedName>
    <definedName name="ACwvu.summary." localSheetId="2" hidden="1">#REF!</definedName>
    <definedName name="ACwvu.summary." hidden="1">#REF!</definedName>
    <definedName name="All_Data">'[4]Turbine Tender 3 Unit base (2)'!$A$7:$AA$176</definedName>
    <definedName name="BESS_C">'[5]Sch. 1. SOW Abroad '!$T$22+'[5]Sch. 2.  SOW Local'!$G$19</definedName>
    <definedName name="BOQ" localSheetId="2">#REF!</definedName>
    <definedName name="BOQ">#REF!</definedName>
    <definedName name="BoS_C">'[5]Sch. 1. SOW Abroad '!$T$180+'[5]Sch. 2.  SOW Local'!$G$177</definedName>
    <definedName name="BPL">[6]Re!$D$293:$D$314</definedName>
    <definedName name="C_Codes">[3]Definition1!$C$10:$C$14</definedName>
    <definedName name="Calc_A" localSheetId="2">#REF!</definedName>
    <definedName name="Calc_A">#REF!</definedName>
    <definedName name="Calc_B" localSheetId="2">#REF!</definedName>
    <definedName name="Calc_B">#REF!</definedName>
    <definedName name="Calc_C" localSheetId="2">#REF!</definedName>
    <definedName name="Calc_C">#REF!</definedName>
    <definedName name="Calc_D" localSheetId="2">#REF!</definedName>
    <definedName name="Calc_D">#REF!</definedName>
    <definedName name="Calc_E" localSheetId="2">#REF!</definedName>
    <definedName name="Calc_E">#REF!</definedName>
    <definedName name="Calc_F" localSheetId="2">#REF!</definedName>
    <definedName name="Calc_F">#REF!</definedName>
    <definedName name="Calc_G" localSheetId="2">#REF!</definedName>
    <definedName name="Calc_G">#REF!</definedName>
    <definedName name="Calc_H" localSheetId="2">#REF!</definedName>
    <definedName name="Calc_H">#REF!</definedName>
    <definedName name="Calc_I" localSheetId="2">#REF!</definedName>
    <definedName name="Calc_I">#REF!</definedName>
    <definedName name="Calc_J" localSheetId="2">#REF!</definedName>
    <definedName name="Calc_J">#REF!</definedName>
    <definedName name="Calc_K" localSheetId="2">#REF!</definedName>
    <definedName name="Calc_K">#REF!</definedName>
    <definedName name="Calc_k1" localSheetId="2">#REF!</definedName>
    <definedName name="Calc_k1">#REF!</definedName>
    <definedName name="Calc_k10" localSheetId="2">#REF!</definedName>
    <definedName name="Calc_k10">#REF!</definedName>
    <definedName name="Calc_k11" localSheetId="2">#REF!</definedName>
    <definedName name="Calc_k11">#REF!</definedName>
    <definedName name="Calc_k12" localSheetId="2">#REF!</definedName>
    <definedName name="Calc_k12">#REF!</definedName>
    <definedName name="Calc_k13" localSheetId="2">#REF!</definedName>
    <definedName name="Calc_k13">#REF!</definedName>
    <definedName name="Calc_k14" localSheetId="2">#REF!</definedName>
    <definedName name="Calc_k14">#REF!</definedName>
    <definedName name="Calc_k15" localSheetId="2">#REF!</definedName>
    <definedName name="Calc_k15">#REF!</definedName>
    <definedName name="Calc_k16" localSheetId="2">#REF!</definedName>
    <definedName name="Calc_k16">#REF!</definedName>
    <definedName name="Calc_k2" localSheetId="2">#REF!</definedName>
    <definedName name="Calc_k2">#REF!</definedName>
    <definedName name="Calc_k3" localSheetId="2">#REF!</definedName>
    <definedName name="Calc_k3">#REF!</definedName>
    <definedName name="Calc_k4" localSheetId="2">#REF!</definedName>
    <definedName name="Calc_k4">#REF!</definedName>
    <definedName name="Calc_k5" localSheetId="2">#REF!</definedName>
    <definedName name="Calc_k5">#REF!</definedName>
    <definedName name="Calc_k6" localSheetId="2">#REF!</definedName>
    <definedName name="Calc_k6">#REF!</definedName>
    <definedName name="Calc_k7" localSheetId="2">#REF!</definedName>
    <definedName name="Calc_k7">#REF!</definedName>
    <definedName name="Calc_k8" localSheetId="2">#REF!</definedName>
    <definedName name="Calc_k8">#REF!</definedName>
    <definedName name="Calc_k9" localSheetId="2">#REF!</definedName>
    <definedName name="Calc_k9">#REF!</definedName>
    <definedName name="Calc_L" localSheetId="2">#REF!</definedName>
    <definedName name="Calc_L">#REF!</definedName>
    <definedName name="Calc_M" localSheetId="2">#REF!</definedName>
    <definedName name="Calc_M">#REF!</definedName>
    <definedName name="Calc_N" localSheetId="2">#REF!</definedName>
    <definedName name="Calc_N">#REF!</definedName>
    <definedName name="Calc_O" localSheetId="2">#REF!</definedName>
    <definedName name="Calc_O">#REF!</definedName>
    <definedName name="Calc_P" localSheetId="2">#REF!</definedName>
    <definedName name="Calc_P">#REF!</definedName>
    <definedName name="CalcInternal" localSheetId="2">#REF!</definedName>
    <definedName name="CalcInternal">#REF!</definedName>
    <definedName name="Categories">[3]Definition2!$A$6:$A$58</definedName>
    <definedName name="Category_ID">[3]Definition2!$G$6:$G$205</definedName>
    <definedName name="CCC" localSheetId="2">#REF!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[0]!Clear_CAST_Price_Summary</definedName>
    <definedName name="CO_Dates">[3]Definition1!$K$34:$K$39</definedName>
    <definedName name="COC_Currency">[3]COC!$C$109</definedName>
    <definedName name="Constant_2">[3]Definition1!$C$37</definedName>
    <definedName name="Constant_5">[3]Definition1!$C$40</definedName>
    <definedName name="Constant_6">[3]Definition1!$C$41</definedName>
    <definedName name="Contingency_Monthly" localSheetId="2">'[3]Total Cost(M)'!#REF!</definedName>
    <definedName name="Contingency_Monthly">'[3]Total Cost(M)'!#REF!</definedName>
    <definedName name="Control_Plant_C">'[5]Sch. 1. SOW Abroad '!$T$158+'[5]Sch. 2.  SOW Local'!$G$155</definedName>
    <definedName name="Control_Plant_Cost">#REF!+'[7]Sch. 2.  SOW Local'!$G$155</definedName>
    <definedName name="Cost_Centre" localSheetId="2">'[8]AT COMPLETION'!#REF!</definedName>
    <definedName name="Cost_Centre">'[8]AT COMPLETION'!#REF!</definedName>
    <definedName name="Countries">[3]Definition1!$A$10:$A$14</definedName>
    <definedName name="CPA_1">[3]U1!$M$14:$IC$14</definedName>
    <definedName name="CPA_2">[3]U2!$M$14:$IC$14</definedName>
    <definedName name="CPA_3">[3]U3!$M$14:$IC$14</definedName>
    <definedName name="CPA_4">[3]U4!$M$14:$IC$14</definedName>
    <definedName name="CPA_5">[3]U5!$M$14:$IC$14</definedName>
    <definedName name="CPA_6">[3]U6!$M$14:$IC$14</definedName>
    <definedName name="CPA_A" localSheetId="2">#REF!</definedName>
    <definedName name="CPA_A">#REF!</definedName>
    <definedName name="CPA_B" localSheetId="2">#REF!</definedName>
    <definedName name="CPA_B">#REF!</definedName>
    <definedName name="CPA_C" localSheetId="2">#REF!</definedName>
    <definedName name="CPA_C">#REF!</definedName>
    <definedName name="CPA_Calc">[3]Calc!$A$15:$A$239</definedName>
    <definedName name="CPA_Common">'[3]U1-6 Common'!$M$14:$IC$14</definedName>
    <definedName name="CPA_CP2">'[3]CP1&gt;1-14'!$M$14:$IC$14</definedName>
    <definedName name="CPA_CP3">'[3]CP2&gt;16-22'!$M$14:$IC$14</definedName>
    <definedName name="CPA_CP4">'[3]CP3&gt;22a-31'!$M$14:$IC$14</definedName>
    <definedName name="CPA_CP5">'[3]CP4&gt;31-39'!$M$14:$IC$14</definedName>
    <definedName name="CPA_CP6">'[3]CP5&gt;Other'!$M$14:$IC$14</definedName>
    <definedName name="CPA_D" localSheetId="2">#REF!</definedName>
    <definedName name="CPA_D">#REF!</definedName>
    <definedName name="CPA_Data">'[4]CPA Formulae'!$A$4:$N$109</definedName>
    <definedName name="CPA_E" localSheetId="2">#REF!</definedName>
    <definedName name="CPA_E">#REF!</definedName>
    <definedName name="CPA_F" localSheetId="2">#REF!</definedName>
    <definedName name="CPA_F">#REF!</definedName>
    <definedName name="CPA_G" localSheetId="2">#REF!</definedName>
    <definedName name="CPA_G">#REF!</definedName>
    <definedName name="CPA_H" localSheetId="2">#REF!</definedName>
    <definedName name="CPA_H">#REF!</definedName>
    <definedName name="CPA_I" localSheetId="2">#REF!</definedName>
    <definedName name="CPA_I">#REF!</definedName>
    <definedName name="CPA_J" localSheetId="2">#REF!</definedName>
    <definedName name="CPA_J">#REF!</definedName>
    <definedName name="CPA_K" localSheetId="2">#REF!</definedName>
    <definedName name="CPA_K">#REF!</definedName>
    <definedName name="CPA_L" localSheetId="2">#REF!</definedName>
    <definedName name="CPA_L">#REF!</definedName>
    <definedName name="CPA_M" localSheetId="2">#REF!</definedName>
    <definedName name="CPA_M">#REF!</definedName>
    <definedName name="CPA_N" localSheetId="2">#REF!</definedName>
    <definedName name="CPA_N">#REF!</definedName>
    <definedName name="CPA_O" localSheetId="2">#REF!</definedName>
    <definedName name="CPA_O">#REF!</definedName>
    <definedName name="CPA_ODC">[3]ODC!$M$14:$IC$14</definedName>
    <definedName name="CPA_Options">#REF!</definedName>
    <definedName name="CPA_P" localSheetId="2">#REF!</definedName>
    <definedName name="CPA_P">#REF!</definedName>
    <definedName name="CPA_Table">[5]CPA_Table!$A$4:$V$16</definedName>
    <definedName name="CPA_Table_Hdr">[5]CPA_Table!$A$2:$V$2</definedName>
    <definedName name="CPACalculations" localSheetId="2">#REF!</definedName>
    <definedName name="CPACalculations">#REF!</definedName>
    <definedName name="CPAFormulae" localSheetId="2">#REF!</definedName>
    <definedName name="CPAFormulae">#REF!</definedName>
    <definedName name="CPD">[3]Definition1!$P$10:$P$442</definedName>
    <definedName name="CPD_Status">[3]Definition1!$Q$10:$Q$442</definedName>
    <definedName name="_xlnm.Criteria">#REF!</definedName>
    <definedName name="CS" localSheetId="2">#REF!</definedName>
    <definedName name="CS">#REF!</definedName>
    <definedName name="Currencies">[3]Definition1!$B$10:$B$14</definedName>
    <definedName name="Cwvu.summary." localSheetId="2" hidden="1">#REF!</definedName>
    <definedName name="Cwvu.summary." hidden="1">#REF!</definedName>
    <definedName name="CXXX">'[1]10'!$F$175:$F$182</definedName>
    <definedName name="Data" localSheetId="4">#REF!</definedName>
    <definedName name="Data" localSheetId="2">'Typical Activity Schedule'!$B$8:$N$32</definedName>
    <definedName name="Data">#REF!</definedName>
    <definedName name="DATA1">'[9]Unit 1'!$I$18:$P$37,'[9]Unit 1'!$I$41:$P$60,'[9]Unit 1'!$I$64:$P$83,'[9]Unit 1'!$I$87:$P$106,'[9]Unit 1'!$I$110:$P$135,'[9]Unit 1'!$I$139:$P$158,'[9]Unit 1'!$I$162:$P$181</definedName>
    <definedName name="DATA10">'[9]Unit 5'!$I$274:$P$293,'[9]Unit 5'!$I$298:$O$298,'[9]Unit 5'!$P$298:$P$312,'[9]Unit 5'!$I$298:$P$477,'[9]Unit 5'!$I$481:$P$500,'[9]Unit 5'!$I$504:$P$875,'[9]Unit 5'!$I$879:$P$892</definedName>
    <definedName name="DATA11">'[9]Unit 6'!$I$18:$P$37,'[9]Unit 6'!$I$41:$P$60,'[9]Unit 6'!$I$64:$P$83,'[9]Unit 6'!$I$87:$P$106,'[9]Unit 6'!$I$110:$P$135,'[9]Unit 6'!$I$139:$K$139,'[9]Unit 6'!$K$139:$P$158,'[9]Unit 6'!$I$139:$P$158,'[9]Unit 6'!$I$162:$N$162,'[9]Unit 6'!$P$163,'[9]Unit 6'!$I$162:$P$181</definedName>
    <definedName name="DATA12">'[9]Unit 6'!$I$274:$P$293,'[9]Unit 6'!$I$298:$P$477,'[9]Unit 6'!$I$481:$P$500,'[9]Unit 6'!$I$504:$P$875,'[9]Unit 6'!$I$879:$P$892</definedName>
    <definedName name="DATA13">'[9]Common Plant'!$I$18:$P$37,'[9]Common Plant'!$I$41:$P$60,'[9]Common Plant'!$I$64:$P$83,'[9]Common Plant'!$I$87:$P$106,'[9]Common Plant'!$I$110:$P$135,'[9]Common Plant'!$I$139:$P$158,'[9]Common Plant'!$I$162:$P$181,'[9]Common Plant'!$I$185:$P$210</definedName>
    <definedName name="DATA14">'[9]Common Plant'!$I$214:$P$237,'[9]Common Plant'!$I$241:$P$270,'[9]Common Plant'!$I$274:$P$293,'[9]Common Plant'!$I$298:$P$477,'[9]Common Plant'!$I$481:$P$500,'[9]Common Plant'!$I$504:$P$875,'[9]Common Plant'!$I$879:$P$892</definedName>
    <definedName name="DATA2">'[9]Unit 1'!$I$185:$P$210,'[9]Unit 1'!$I$214:$P$237,'[9]Unit 1'!$I$241:$P$270,'[9]Unit 1'!$I$274:$P$293,'[9]Unit 1'!$I$298:$P$477,'[9]Unit 1'!$I$481:$P$500,'[9]Unit 1'!$I$504:$P$875,'[9]Unit 1'!$I$879:$P$892</definedName>
    <definedName name="DATA3">'[9]Unit 2'!$I$18:$P$37,'[9]Unit 2'!$I$41:$P$60,'[9]Unit 2'!$I$64:$P$83,'[9]Unit 2'!$I$87:$P$106,'[9]Unit 2'!$I$110:$P$135,'[9]Unit 2'!$I$139:$P$158,'[9]Unit 2'!$I$162:$P$181,'[9]Unit 2'!$I$185:$P$210,'[9]Unit 2'!$I$214:$P$237,'[9]Unit 2'!$I$241:$P$270</definedName>
    <definedName name="DATA4">'[9]Unit 2'!$I$274:$P$293,'[9]Unit 2'!$I$298:$P$477,'[9]Unit 2'!$I$481:$P$500,'[9]Unit 2'!$I$504:$P$875,'[9]Unit 2'!$I$879:$P$892</definedName>
    <definedName name="DATA5">'[9]Unit 3'!$I$18:$P$37,'[9]Unit 3'!$I$41:$P$60,'[9]Unit 3'!$I$64:$P$83,'[9]Unit 3'!$I$87:$P$106,'[9]Unit 3'!$I$110:$P$135,'[9]Unit 3'!$I$139:$P$158,'[9]Unit 3'!$I$162:$P$181,'[9]Unit 3'!$I$185:$P$210,'[9]Unit 3'!$I$214:$P$237,'[9]Unit 3'!$I$241:$P$270</definedName>
    <definedName name="DATA6">'[9]Unit 3'!$I$274:$P$293,'[9]Unit 3'!$I$298:$P$477,'[9]Unit 3'!$I$481:$P$500,'[9]Unit 3'!$I$504:$P$875,'[9]Unit 3'!$I$879:$P$892</definedName>
    <definedName name="DATA7">'[9]Unit 4'!$I$18:$P$37,'[9]Unit 4'!$I$41:$P$60,'[9]Unit 4'!$I$64:$P$83,'[9]Unit 4'!$I$87:$P$106,'[9]Unit 4'!$I$110:$P$135,'[9]Unit 4'!$I$139:$P$158,'[9]Unit 4'!$I$162:$P$181,'[9]Unit 4'!$I$185:$P$210,'[9]Unit 4'!$I$214:$P$237,'[9]Unit 4'!$I$241:$P$270</definedName>
    <definedName name="DATA8">'[9]Unit 4'!$I$274:$P$293,'[9]Unit 4'!$I$298:$P$477,'[9]Unit 4'!$I$481:$P$500,'[9]Unit 4'!$I$504:$P$875,'[9]Unit 4'!$I$879:$P$892</definedName>
    <definedName name="DATA9">'[9]Unit 5'!$I$18:$P$37,'[9]Unit 5'!$I$41:$P$60,'[9]Unit 5'!$I$64:$P$83,'[9]Unit 5'!$I$87:$P$106,'[9]Unit 5'!$I$110:$P$135,'[9]Unit 5'!$I$139:$P$158,'[9]Unit 5'!$I$162:$P$181,'[9]Unit 5'!$I$185:$P$210,'[9]Unit 5'!$I$214:$P$237,'[9]Unit 5'!$I$241:$P$270</definedName>
    <definedName name="_xlnm.Database">#REF!</definedName>
    <definedName name="datacpa" localSheetId="2">#REF!</definedName>
    <definedName name="datacpa">#REF!</definedName>
    <definedName name="Days_in_Month">[3]Definition1!$C$34</definedName>
    <definedName name="Days_in_year">[3]Definition1!$C$33</definedName>
    <definedName name="Def_A_Claims">[3]Definition1!$X$10:$X$442</definedName>
    <definedName name="Def_A_Var">[3]Definition1!$Y$10:$Y$442</definedName>
    <definedName name="Def_Basic">[3]Definition1!$W$10:$W$442</definedName>
    <definedName name="Def_P_C_Claim">[3]Definition1!$AB$10:$AB$442</definedName>
    <definedName name="Def_P_Claims">[3]Definition1!$Z$10:$Z$442</definedName>
    <definedName name="Def_P_Var">[3]Definition1!$AA$10:$AA$442</definedName>
    <definedName name="Def_PP_Sum">[3]Definition1!$AC$10:$AC$442</definedName>
    <definedName name="Def_Remaining">[3]Definition1!$AD$10:$AD$442</definedName>
    <definedName name="DEF_SH" localSheetId="2">#REF!</definedName>
    <definedName name="DEF_SH">#REF!</definedName>
    <definedName name="DEF_SHL" localSheetId="2">#REF!</definedName>
    <definedName name="DEF_SHL">#REF!</definedName>
    <definedName name="Def_Unapproved">[3]Definition1!$AC$10:$AC$442</definedName>
    <definedName name="Dls">[1]Ein!$C$1143:$C$1162</definedName>
    <definedName name="DUC" localSheetId="2">#REF!</definedName>
    <definedName name="DUC">#REF!</definedName>
    <definedName name="EEE" localSheetId="2">[1]E!#REF!</definedName>
    <definedName name="EEE">[1]E!#REF!</definedName>
    <definedName name="ELC" localSheetId="2">[10]Qm!#REF!</definedName>
    <definedName name="ELC">[10]Qm!#REF!</definedName>
    <definedName name="ELE" localSheetId="2">[10]Qm!#REF!</definedName>
    <definedName name="ELE">[10]Qm!#REF!</definedName>
    <definedName name="ELM" localSheetId="2">[10]Qm!#REF!</definedName>
    <definedName name="ELM">[10]Qm!#REF!</definedName>
    <definedName name="ELS" localSheetId="2">[10]Qm!#REF!</definedName>
    <definedName name="ELS">[10]Qm!#REF!</definedName>
    <definedName name="END_of_PRICE_FIX_SUMMARY" localSheetId="2">#REF!</definedName>
    <definedName name="END_of_PRICE_FIX_SUMMARY">#REF!</definedName>
    <definedName name="EndDate">DATE(2100,1,1)</definedName>
    <definedName name="Ennd" localSheetId="2">#REF!</definedName>
    <definedName name="Ennd">#REF!</definedName>
    <definedName name="Esc_Total2">'[3]Total Cost(M)'!$J$144</definedName>
    <definedName name="Exchange_Table">#REF!</definedName>
    <definedName name="_xlnm.Extract">#REF!</definedName>
    <definedName name="EXXX">'[1]10'!$F$129:$F$168</definedName>
    <definedName name="Final_CO">[3]Definition1!$K$40</definedName>
    <definedName name="GENERAL_SETTINGS_AND_CONVEYOR__INFORMATION" localSheetId="2">#REF!</definedName>
    <definedName name="GENERAL_SETTINGS_AND_CONVEYOR__INFORMATION">#REF!</definedName>
    <definedName name="GenSetConInfo" localSheetId="2">#REF!</definedName>
    <definedName name="GenSetConInfo">#REF!</definedName>
    <definedName name="GK" localSheetId="2">#REF!</definedName>
    <definedName name="GK">#REF!</definedName>
    <definedName name="Grand_Total">'[3]Total Cost(M)'!$J$107</definedName>
    <definedName name="Grand_Total_Old">'[3]Total Cost(M)'!$J$493</definedName>
    <definedName name="HBL">[6]Re!$D$250:$D$291</definedName>
    <definedName name="hours_per_day">24</definedName>
    <definedName name="HSC">[6]Re!$D$94:$D$145</definedName>
    <definedName name="HTML_CodePage" hidden="1">1252</definedName>
    <definedName name="HTML_Control" localSheetId="4" hidden="1">{"'4.0 Financial'!$A$1:$M$79"}</definedName>
    <definedName name="HTML_Control" hidden="1">{"'4.0 Financial'!$A$1:$M$79"}</definedName>
    <definedName name="HTML_Control_1" localSheetId="4"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[3]Definition1!$S$10:$S$442</definedName>
    <definedName name="Indexes">[3]Definition2!$E$6:$E$205</definedName>
    <definedName name="Inflation_Names">'[3]Econ(yearly)'!$A$20:$A$30</definedName>
    <definedName name="Installation_Costs">'[5]Sch. 4. Install &amp; Other'!$J$175+'[5]Sch. 4. Install &amp; Other'!$J$222</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[3]Definition1!$L$34:$L$39</definedName>
    <definedName name="LSC">[6]Re!$D$237:$D$248</definedName>
    <definedName name="Macros">[3]Definition1!$G$33:$G$42</definedName>
    <definedName name="MMM" localSheetId="2">#REF!</definedName>
    <definedName name="MMM">#REF!</definedName>
    <definedName name="Module1.CF_Data" localSheetId="4">'CPA Formula'!Module1.CF_Data</definedName>
    <definedName name="Module1.CF_Data">[0]!Module1.CF_Data</definedName>
    <definedName name="Module1.Collect_Data" localSheetId="4">'CPA Formula'!Module1.Collect_Data</definedName>
    <definedName name="Module1.Collect_Data">[0]!Module1.Collect_Data</definedName>
    <definedName name="Month_End" localSheetId="2">#REF!</definedName>
    <definedName name="Month_End">#REF!</definedName>
    <definedName name="Month_Start" localSheetId="2">#REF!</definedName>
    <definedName name="Month_Start">#REF!</definedName>
    <definedName name="months_in_year_1">12</definedName>
    <definedName name="months_per_quarter">3</definedName>
    <definedName name="MotorLocalCost" localSheetId="2">#REF!</definedName>
    <definedName name="MotorLocalCost">#REF!</definedName>
    <definedName name="MXXX">'[1]10'!$F$13:$F$64</definedName>
    <definedName name="NIE_C">'[5]Sch. 1. SOW Abroad '!$T$90+'[5]Sch. 1. SOW Abroad '!$T$158+'[5]Sch. 2.  SOW Local'!$G$87+'[5]Sch. 2.  SOW Local'!$G$155</definedName>
    <definedName name="ODC_Basic_Monthly" localSheetId="2">'[3]Total Cost(M)'!#REF!</definedName>
    <definedName name="ODC_Basic_Monthly">'[3]Total Cost(M)'!#REF!</definedName>
    <definedName name="Offered_Energy_rating__kWh">#REF!</definedName>
    <definedName name="Offered_Energy_rating_MWh">#REF!</definedName>
    <definedName name="Operating_Instructions" localSheetId="2">#REF!</definedName>
    <definedName name="Operating_Instructions">#REF!</definedName>
    <definedName name="OpInst" localSheetId="2">#REF!</definedName>
    <definedName name="OpInst">#REF!</definedName>
    <definedName name="oppps" localSheetId="2">#REF!</definedName>
    <definedName name="oppps">#REF!</definedName>
    <definedName name="Package_Number">[3]Definition1!$N$10:$N$442</definedName>
    <definedName name="Packages">[3]Definition1!$O$10:$O$442</definedName>
    <definedName name="Parent_ID">[3]Definition2!$C$6:$C$205</definedName>
    <definedName name="Parents">[3]Definition2!$F$6:$F$205</definedName>
    <definedName name="Payment_Method">'[5]Schedule ROE Foreign Currency'!$C$32:$C$35</definedName>
    <definedName name="Power_Plant_C">'[5]Sch. 1. SOW Abroad '!$T$90+'[5]Sch. 2.  SOW Local'!$G$87</definedName>
    <definedName name="_xlnm.Print_Area" localSheetId="0">'COVER  '!$A$1:$D$38</definedName>
    <definedName name="_xlnm.Print_Area" localSheetId="1">PREAMBLE!$A$1:$F$48</definedName>
    <definedName name="_xlnm.Print_Titles" localSheetId="2">'Typical Activity Schedule'!$B:$M,'Typical Activity Schedule'!$8:$8</definedName>
    <definedName name="Project_Name">[3]Definition1!$A$7</definedName>
    <definedName name="prot4" localSheetId="4">'CPA Formula'!prot4</definedName>
    <definedName name="prot4">[0]!prot4</definedName>
    <definedName name="prot5" localSheetId="4">'CPA Formula'!prot5</definedName>
    <definedName name="prot5">[0]!prot5</definedName>
    <definedName name="PS" localSheetId="2">#REF!</definedName>
    <definedName name="PS">#REF!</definedName>
    <definedName name="quarters">4</definedName>
    <definedName name="Range_103" localSheetId="2">#REF!</definedName>
    <definedName name="Range_103">#REF!</definedName>
    <definedName name="Range_106">[3]Definition1!$G$10:$G$22</definedName>
    <definedName name="Range_107">[3]Definition1!$R$10:$R$442</definedName>
    <definedName name="Range_136">[3]Definition1!$T$10:$T$442</definedName>
    <definedName name="Range_137">'[3]CPA analyses'!$B$8:$B$118</definedName>
    <definedName name="Range_18">'[3]Total Cost(M)'!$D$9:$PT$9</definedName>
    <definedName name="Range_75">[3]Definition1!$U$10:$U$442</definedName>
    <definedName name="Range_84" localSheetId="2">'[3]Total Cost(M)'!#REF!</definedName>
    <definedName name="Range_84">'[3]Total Cost(M)'!#REF!</definedName>
    <definedName name="Range_85" localSheetId="2">'[3]Total Cost(M)'!#REF!</definedName>
    <definedName name="Range_85">'[3]Total Cost(M)'!#REF!</definedName>
    <definedName name="RBL">[6]Re!$D$147:$D$182</definedName>
    <definedName name="RED">[6]Re!$D$184:$D$235</definedName>
    <definedName name="Ref_112">'[3]Total Cost(M)'!$D$9</definedName>
    <definedName name="Ref_114">'[3]Package Phasing(M)'!$G$3090</definedName>
    <definedName name="Ref_25">[3]Definition1!$C$10</definedName>
    <definedName name="Ref_26">[3]Definition1!$C$11</definedName>
    <definedName name="Ref_27">[3]Definition1!$C$12</definedName>
    <definedName name="Ref_28">[3]Definition1!$C$13</definedName>
    <definedName name="Ref_29">[3]Definition1!$C$14</definedName>
    <definedName name="Ref_39">[3]Definition1!$C$19</definedName>
    <definedName name="Ref_4">[3]Calc!$E$4</definedName>
    <definedName name="Ref_43">[3]COC!$D$36</definedName>
    <definedName name="Ref_51">'[3]Package Phasing(M)'!$E$3090</definedName>
    <definedName name="Ref_52">[3]COC!$D$37</definedName>
    <definedName name="Ref_58">[3]Definition1!$C$46</definedName>
    <definedName name="Ref_Date">[3]Calc!$E$2</definedName>
    <definedName name="Ress" localSheetId="2">#REF!</definedName>
    <definedName name="Ress">#REF!</definedName>
    <definedName name="rrrr" localSheetId="4">'[11]Schedule ROE Foreign Currency'!$C$32:$C$35</definedName>
    <definedName name="rrrr">#REF!</definedName>
    <definedName name="Rwvu.all." localSheetId="4" hidden="1">#REF!,#REF!</definedName>
    <definedName name="Rwvu.all." localSheetId="2" hidden="1">#REF!,#REF!</definedName>
    <definedName name="Rwvu.all." hidden="1">#REF!,#REF!</definedName>
    <definedName name="Rwvu.prices." localSheetId="2" hidden="1">#REF!,#REF!</definedName>
    <definedName name="Rwvu.prices." hidden="1">#REF!,#REF!</definedName>
    <definedName name="Rwvu.summary." localSheetId="2" hidden="1">#REF!</definedName>
    <definedName name="Rwvu.summary." hidden="1">#REF!</definedName>
    <definedName name="Schedule1_Total">'[5]Sch. 1. SOW Abroad '!$T$181</definedName>
    <definedName name="Schedule2_Total">'[5]Sch. 2.  SOW Local'!$G$178</definedName>
    <definedName name="Schedule3_Total">'[5]Sch. 3. Design Services'!$J$56</definedName>
    <definedName name="Schedule4_Total">'[5]Sch. 4. Install &amp; Other'!$J$232</definedName>
    <definedName name="SCOPE_OF_SUPPLY___RESPONSIBILITIES" localSheetId="2">#REF!</definedName>
    <definedName name="SCOPE_OF_SUPPLY___RESPONSIBILITIES">#REF!</definedName>
    <definedName name="ScSupRes" localSheetId="2">#REF!</definedName>
    <definedName name="ScSupRes">#REF!</definedName>
    <definedName name="Section_ID" localSheetId="2">#REF!</definedName>
    <definedName name="Section_ID">#REF!</definedName>
    <definedName name="Security_System_C">'[5]Sch. 1. SOW Abroad '!$T$170+'[5]Sch. 2.  SOW Local'!$G$167</definedName>
    <definedName name="Seeeet" localSheetId="2">#REF!</definedName>
    <definedName name="Seeeet">#REF!</definedName>
    <definedName name="Select_Currency">#REF!</definedName>
    <definedName name="SHE" localSheetId="2">[1]M!#REF!</definedName>
    <definedName name="SHE">[1]M!#REF!</definedName>
    <definedName name="_xlnm.Sheet_Title" localSheetId="2">'[8]AT COMPLETION'!#REF!</definedName>
    <definedName name="_xlnm.Sheet_Title">'[8]AT COMPLETION'!#REF!</definedName>
    <definedName name="Sheets">[3]Definition1!$H$10:$H$22</definedName>
    <definedName name="solver_adj" localSheetId="2"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all" localSheetId="2">#REF!</definedName>
    <definedName name="Sortall">#REF!</definedName>
    <definedName name="Source3" localSheetId="2">'[8]AT COMPLETION'!#REF!</definedName>
    <definedName name="Source3">'[8]AT COMPLETION'!#REF!</definedName>
    <definedName name="Source4" localSheetId="2">'[8]AT COMPLETION'!#REF!</definedName>
    <definedName name="Source4">'[8]AT COMPLETION'!#REF!</definedName>
    <definedName name="Spares_Cost">'[5]Sch. 5. Spares'!$J$110</definedName>
    <definedName name="SSS" localSheetId="2">[1]S!#REF!</definedName>
    <definedName name="SSS">[1]S!#REF!</definedName>
    <definedName name="StartDate">DATE(1900,1,1)</definedName>
    <definedName name="Status">'[3]Package Phasing(M)'!$C$8:$C$440</definedName>
    <definedName name="SUB" localSheetId="2" hidden="1">#REF!</definedName>
    <definedName name="SUB" hidden="1">#REF!</definedName>
    <definedName name="SumFixEnd" localSheetId="2">#REF!</definedName>
    <definedName name="SumFixEnd">#REF!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SXXX">'[1]10'!$F$71:$F$122</definedName>
    <definedName name="System_Efficiency">#REF!</definedName>
    <definedName name="Test_Commission_Costs">'[5]Sch. 4. Install &amp; Other'!$J$198</definedName>
    <definedName name="thousand_1">1000</definedName>
    <definedName name="Total_Monthly" localSheetId="2">'[3]Total Cost(M)'!#REF!</definedName>
    <definedName name="Total_Monthly">'[3]Total Cost(M)'!#REF!</definedName>
    <definedName name="Training_Costs">'[5]Sch. 4. Install &amp; Other'!$J$211</definedName>
    <definedName name="Transport_Costs">'[5]Sch. 4. Install &amp; Other'!$J$214</definedName>
    <definedName name="Txdata" localSheetId="2">#REF!</definedName>
    <definedName name="Txdata">#REF!</definedName>
    <definedName name="Txdataall" localSheetId="2">#REF!</definedName>
    <definedName name="Txdataall">#REF!</definedName>
    <definedName name="unprot4" localSheetId="4">'CPA Formula'!unprot4</definedName>
    <definedName name="unprot4">[0]!unprot4</definedName>
    <definedName name="update2" localSheetId="4">'CPA Formula'!update2</definedName>
    <definedName name="update2">[0]!update2</definedName>
    <definedName name="VI" localSheetId="2">#REF!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 localSheetId="2">#REF!</definedName>
    <definedName name="X_Rates">#REF!</definedName>
    <definedName name="Year_End">'[3]Econ(yearly)'!$C$3:$V$3</definedName>
    <definedName name="Year_Start">'[3]Econ(yearly)'!$C$2:$V$2</definedName>
    <definedName name="Years">'[3]Econ(yearly)'!$C$6:$V$6</definedName>
    <definedName name="Z_07E28E77_F6FA_11D1_8C51_444553540000_.wvu.Cols" localSheetId="2" hidden="1">#REF!,#REF!</definedName>
    <definedName name="Z_07E28E77_F6FA_11D1_8C51_444553540000_.wvu.Cols" hidden="1">#REF!,#REF!</definedName>
    <definedName name="Z_07E28E80_F6FA_11D1_8C51_444553540000_.wvu.Cols" localSheetId="2" hidden="1">#REF!,#REF!</definedName>
    <definedName name="Z_07E28E80_F6FA_11D1_8C51_444553540000_.wvu.Cols" hidden="1">#REF!,#REF!</definedName>
    <definedName name="Z_07E28E85_F6FA_11D1_8C51_444553540000_.wvu.Cols" localSheetId="2" hidden="1">#REF!</definedName>
    <definedName name="Z_07E28E85_F6FA_11D1_8C51_444553540000_.wvu.Cols" hidden="1">#REF!</definedName>
    <definedName name="Z_0F778F74_F6F1_11D1_8C51_444553540000_.wvu.Cols" localSheetId="2" hidden="1">#REF!,#REF!</definedName>
    <definedName name="Z_0F778F74_F6F1_11D1_8C51_444553540000_.wvu.Cols" hidden="1">#REF!,#REF!</definedName>
    <definedName name="Z_0F778F7D_F6F1_11D1_8C51_444553540000_.wvu.Cols" localSheetId="2" hidden="1">#REF!,#REF!</definedName>
    <definedName name="Z_0F778F7D_F6F1_11D1_8C51_444553540000_.wvu.Cols" hidden="1">#REF!,#REF!</definedName>
    <definedName name="Z_0F778F82_F6F1_11D1_8C51_444553540000_.wvu.Cols" localSheetId="2" hidden="1">#REF!</definedName>
    <definedName name="Z_0F778F82_F6F1_11D1_8C51_444553540000_.wvu.Cols" hidden="1">#REF!</definedName>
    <definedName name="Z_157C1C8F_1067_47D5_8E97_4BFA332FCC34_.wvu.FilterData" localSheetId="2" hidden="1">'Typical Activity Schedule'!$B$8:$N$32</definedName>
    <definedName name="Z_157C1C8F_1067_47D5_8E97_4BFA332FCC34_.wvu.PrintTitles" localSheetId="2" hidden="1">'Typical Activity Schedule'!$B:$M,'Typical Activity Schedule'!$8:$8</definedName>
    <definedName name="Z_175B1D44_6A1F_4A2A_A2B2_D93A9A477278_.wvu.FilterData" localSheetId="2" hidden="1">'Typical Activity Schedule'!$B$8:$O$249</definedName>
    <definedName name="Z_175B1D44_6A1F_4A2A_A2B2_D93A9A477278_.wvu.PrintArea" localSheetId="2" hidden="1">'Typical Activity Schedule'!$B$2:$N$249</definedName>
    <definedName name="Z_175B1D44_6A1F_4A2A_A2B2_D93A9A477278_.wvu.PrintTitles" localSheetId="2" hidden="1">'Typical Activity Schedule'!$B:$M,'Typical Activity Schedule'!$8:$8</definedName>
    <definedName name="Z_1BB37995_F9EC_11D1_8C51_444553540000_.wvu.Cols" localSheetId="2" hidden="1">#REF!,#REF!</definedName>
    <definedName name="Z_1BB37995_F9EC_11D1_8C51_444553540000_.wvu.Cols" hidden="1">#REF!,#REF!</definedName>
    <definedName name="Z_1BB3799E_F9EC_11D1_8C51_444553540000_.wvu.Cols" localSheetId="2" hidden="1">#REF!,#REF!</definedName>
    <definedName name="Z_1BB3799E_F9EC_11D1_8C51_444553540000_.wvu.Cols" hidden="1">#REF!,#REF!</definedName>
    <definedName name="Z_1BB379A3_F9EC_11D1_8C51_444553540000_.wvu.Cols" localSheetId="2" hidden="1">#REF!</definedName>
    <definedName name="Z_1BB379A3_F9EC_11D1_8C51_444553540000_.wvu.Cols" hidden="1">#REF!</definedName>
    <definedName name="Z_1BCC8F83_0066_4DB6_B05A_592711522BF3_.wvu.FilterData" localSheetId="2" hidden="1">'Typical Activity Schedule'!$B$8:$N$32</definedName>
    <definedName name="Z_1BCC8F83_0066_4DB6_B05A_592711522BF3_.wvu.PrintTitles" localSheetId="2" hidden="1">'Typical Activity Schedule'!$B:$M,'Typical Activity Schedule'!$8:$8</definedName>
    <definedName name="Z_1C8D1AB5_F70D_11D1_8C51_444553540000_.wvu.Cols" localSheetId="2" hidden="1">#REF!,#REF!</definedName>
    <definedName name="Z_1C8D1AB5_F70D_11D1_8C51_444553540000_.wvu.Cols" hidden="1">#REF!,#REF!</definedName>
    <definedName name="Z_1C8D1ABE_F70D_11D1_8C51_444553540000_.wvu.Cols" localSheetId="2" hidden="1">#REF!,#REF!</definedName>
    <definedName name="Z_1C8D1ABE_F70D_11D1_8C51_444553540000_.wvu.Cols" hidden="1">#REF!,#REF!</definedName>
    <definedName name="Z_1C8D1AC3_F70D_11D1_8C51_444553540000_.wvu.Cols" localSheetId="2" hidden="1">#REF!</definedName>
    <definedName name="Z_1C8D1AC3_F70D_11D1_8C51_444553540000_.wvu.Cols" hidden="1">#REF!</definedName>
    <definedName name="Z_201040E3_EFFE_11D1_A0B0_00A0246C5A5D_.wvu.Cols" localSheetId="2" hidden="1">#REF!,#REF!</definedName>
    <definedName name="Z_201040E3_EFFE_11D1_A0B0_00A0246C5A5D_.wvu.Cols" hidden="1">#REF!,#REF!</definedName>
    <definedName name="Z_201040EC_EFFE_11D1_A0B0_00A0246C5A5D_.wvu.Cols" localSheetId="2" hidden="1">#REF!,#REF!</definedName>
    <definedName name="Z_201040EC_EFFE_11D1_A0B0_00A0246C5A5D_.wvu.Cols" hidden="1">#REF!,#REF!</definedName>
    <definedName name="Z_201040F1_EFFE_11D1_A0B0_00A0246C5A5D_.wvu.Cols" localSheetId="2" hidden="1">#REF!</definedName>
    <definedName name="Z_201040F1_EFFE_11D1_A0B0_00A0246C5A5D_.wvu.Cols" hidden="1">#REF!</definedName>
    <definedName name="Z_283D0B80_8CF8_4550_804F_768157C92767_.wvu.Cols" localSheetId="2" hidden="1">'Typical Activity Schedule'!#REF!</definedName>
    <definedName name="Z_283D0B80_8CF8_4550_804F_768157C92767_.wvu.FilterData" localSheetId="2" hidden="1">'Typical Activity Schedule'!$B$8:$N$32</definedName>
    <definedName name="Z_283D0B80_8CF8_4550_804F_768157C92767_.wvu.PrintTitles" localSheetId="2" hidden="1">'Typical Activity Schedule'!$B:$M,'Typical Activity Schedule'!$8:$8</definedName>
    <definedName name="Z_2F9A8219_FAB3_11D1_8C51_444553540000_.wvu.Cols" localSheetId="2" hidden="1">#REF!,#REF!</definedName>
    <definedName name="Z_2F9A8219_FAB3_11D1_8C51_444553540000_.wvu.Cols" hidden="1">#REF!,#REF!</definedName>
    <definedName name="Z_2F9A8222_FAB3_11D1_8C51_444553540000_.wvu.Cols" localSheetId="2" hidden="1">#REF!,#REF!</definedName>
    <definedName name="Z_2F9A8222_FAB3_11D1_8C51_444553540000_.wvu.Cols" hidden="1">#REF!,#REF!</definedName>
    <definedName name="Z_2F9A8227_FAB3_11D1_8C51_444553540000_.wvu.Cols" localSheetId="2" hidden="1">#REF!</definedName>
    <definedName name="Z_2F9A8227_FAB3_11D1_8C51_444553540000_.wvu.Cols" hidden="1">#REF!</definedName>
    <definedName name="Z_36EC52B6_F657_11D1_8C51_444553540000_.wvu.Cols" localSheetId="2" hidden="1">#REF!,#REF!</definedName>
    <definedName name="Z_36EC52B6_F657_11D1_8C51_444553540000_.wvu.Cols" hidden="1">#REF!,#REF!</definedName>
    <definedName name="Z_36EC52C0_F657_11D1_8C51_444553540000_.wvu.Cols" localSheetId="2" hidden="1">#REF!,#REF!</definedName>
    <definedName name="Z_36EC52C0_F657_11D1_8C51_444553540000_.wvu.Cols" hidden="1">#REF!,#REF!</definedName>
    <definedName name="Z_36EC52C6_F657_11D1_8C51_444553540000_.wvu.Cols" localSheetId="2" hidden="1">#REF!</definedName>
    <definedName name="Z_36EC52C6_F657_11D1_8C51_444553540000_.wvu.Cols" hidden="1">#REF!</definedName>
    <definedName name="Z_3EF5F950_CAFB_49F5_B9D8_7A0286115F11_.wvu.Cols" localSheetId="2" hidden="1">'Typical Activity Schedule'!#REF!</definedName>
    <definedName name="Z_3EF5F950_CAFB_49F5_B9D8_7A0286115F11_.wvu.FilterData" localSheetId="2" hidden="1">'Typical Activity Schedule'!$B$8:$N$32</definedName>
    <definedName name="Z_3EF5F950_CAFB_49F5_B9D8_7A0286115F11_.wvu.PrintTitles" localSheetId="2" hidden="1">'Typical Activity Schedule'!$B:$M,'Typical Activity Schedule'!$8:$8</definedName>
    <definedName name="Z_42D42DD2_F3CA_11D1_8C51_444553540000_.wvu.Cols" localSheetId="2" hidden="1">#REF!,#REF!</definedName>
    <definedName name="Z_42D42DD2_F3CA_11D1_8C51_444553540000_.wvu.Cols" hidden="1">#REF!,#REF!</definedName>
    <definedName name="Z_42D42DDB_F3CA_11D1_8C51_444553540000_.wvu.Cols" localSheetId="2" hidden="1">#REF!,#REF!</definedName>
    <definedName name="Z_42D42DDB_F3CA_11D1_8C51_444553540000_.wvu.Cols" hidden="1">#REF!,#REF!</definedName>
    <definedName name="Z_42D42DE0_F3CA_11D1_8C51_444553540000_.wvu.Cols" localSheetId="2" hidden="1">#REF!</definedName>
    <definedName name="Z_42D42DE0_F3CA_11D1_8C51_444553540000_.wvu.Cols" hidden="1">#REF!</definedName>
    <definedName name="Z_50B81939_FCEF_4E5E_AF85_D1ECFD026D20_.wvu.FilterData" localSheetId="2" hidden="1">'Typical Activity Schedule'!$B$8:$N$32</definedName>
    <definedName name="Z_50B81939_FCEF_4E5E_AF85_D1ECFD026D20_.wvu.PrintTitles" localSheetId="2" hidden="1">'Typical Activity Schedule'!$B:$M,'Typical Activity Schedule'!$8:$8</definedName>
    <definedName name="Z_5488E252_F3A7_11D1_8C51_444553540000_.wvu.Cols" localSheetId="2" hidden="1">#REF!,#REF!</definedName>
    <definedName name="Z_5488E252_F3A7_11D1_8C51_444553540000_.wvu.Cols" hidden="1">#REF!,#REF!</definedName>
    <definedName name="Z_5488E25B_F3A7_11D1_8C51_444553540000_.wvu.Cols" localSheetId="2" hidden="1">#REF!,#REF!</definedName>
    <definedName name="Z_5488E25B_F3A7_11D1_8C51_444553540000_.wvu.Cols" hidden="1">#REF!,#REF!</definedName>
    <definedName name="Z_5488E260_F3A7_11D1_8C51_444553540000_.wvu.Cols" localSheetId="2" hidden="1">#REF!</definedName>
    <definedName name="Z_5488E260_F3A7_11D1_8C51_444553540000_.wvu.Cols" hidden="1">#REF!</definedName>
    <definedName name="Z_57011824_F624_11D1_8C51_444553540000_.wvu.Cols" localSheetId="2" hidden="1">#REF!,#REF!</definedName>
    <definedName name="Z_57011824_F624_11D1_8C51_444553540000_.wvu.Cols" hidden="1">#REF!,#REF!</definedName>
    <definedName name="Z_5701182E_F624_11D1_8C51_444553540000_.wvu.Cols" localSheetId="2" hidden="1">#REF!,#REF!</definedName>
    <definedName name="Z_5701182E_F624_11D1_8C51_444553540000_.wvu.Cols" hidden="1">#REF!,#REF!</definedName>
    <definedName name="Z_57011834_F624_11D1_8C51_444553540000_.wvu.Cols" localSheetId="2" hidden="1">#REF!</definedName>
    <definedName name="Z_57011834_F624_11D1_8C51_444553540000_.wvu.Cols" hidden="1">#REF!</definedName>
    <definedName name="Z_5C67E09F_3EE6_44ED_AEFE_30E1A2AE9236_.wvu.FilterData" localSheetId="2" hidden="1">'Typical Activity Schedule'!$B$8:$N$32</definedName>
    <definedName name="Z_5C67E09F_3EE6_44ED_AEFE_30E1A2AE9236_.wvu.PrintTitles" localSheetId="2" hidden="1">'Typical Activity Schedule'!$B:$M,'Typical Activity Schedule'!$8:$8</definedName>
    <definedName name="Z_66DF9A68_00DB_42B5_8D4D_B0CF5B47A362_.wvu.Cols" localSheetId="2" hidden="1">'Typical Activity Schedule'!#REF!</definedName>
    <definedName name="Z_66DF9A68_00DB_42B5_8D4D_B0CF5B47A362_.wvu.FilterData" localSheetId="2" hidden="1">'Typical Activity Schedule'!$B$8:$N$32</definedName>
    <definedName name="Z_66DF9A68_00DB_42B5_8D4D_B0CF5B47A362_.wvu.PrintTitles" localSheetId="2" hidden="1">'Typical Activity Schedule'!$B:$M,'Typical Activity Schedule'!$8:$8</definedName>
    <definedName name="Z_66DF9A68_00DB_42B5_8D4D_B0CF5B47A362_.wvu.Rows" localSheetId="2" hidden="1">'Typical Activity Schedule'!$228:$234</definedName>
    <definedName name="Z_6B346FB7_6E04_4214_B97C_7A6CC5000FBC_.wvu.Cols" localSheetId="2" hidden="1">'Typical Activity Schedule'!#REF!</definedName>
    <definedName name="Z_6B346FB7_6E04_4214_B97C_7A6CC5000FBC_.wvu.FilterData" localSheetId="2" hidden="1">'Typical Activity Schedule'!$B$8:$N$249</definedName>
    <definedName name="Z_6B346FB7_6E04_4214_B97C_7A6CC5000FBC_.wvu.PrintTitles" localSheetId="2" hidden="1">'Typical Activity Schedule'!$B:$M,'Typical Activity Schedule'!$8:$8</definedName>
    <definedName name="Z_7C7048D6_F613_11D1_8C51_444553540000_.wvu.Cols" localSheetId="2" hidden="1">#REF!,#REF!</definedName>
    <definedName name="Z_7C7048D6_F613_11D1_8C51_444553540000_.wvu.Cols" hidden="1">#REF!,#REF!</definedName>
    <definedName name="Z_7C7048E0_F613_11D1_8C51_444553540000_.wvu.Cols" localSheetId="2" hidden="1">#REF!,#REF!</definedName>
    <definedName name="Z_7C7048E0_F613_11D1_8C51_444553540000_.wvu.Cols" hidden="1">#REF!,#REF!</definedName>
    <definedName name="Z_7C7048E6_F613_11D1_8C51_444553540000_.wvu.Cols" localSheetId="2" hidden="1">#REF!</definedName>
    <definedName name="Z_7C7048E6_F613_11D1_8C51_444553540000_.wvu.Cols" hidden="1">#REF!</definedName>
    <definedName name="Z_7E471015_F886_4CEF_8F92_8BFCAA9D88FA_.wvu.PrintArea" localSheetId="0" hidden="1">'COVER  '!$A$1:$D$38</definedName>
    <definedName name="Z_88CD029A_F928_11D1_8C51_444553540000_.wvu.Cols" localSheetId="2" hidden="1">#REF!,#REF!</definedName>
    <definedName name="Z_88CD029A_F928_11D1_8C51_444553540000_.wvu.Cols" hidden="1">#REF!,#REF!</definedName>
    <definedName name="Z_88CD02A3_F928_11D1_8C51_444553540000_.wvu.Cols" localSheetId="2" hidden="1">#REF!,#REF!</definedName>
    <definedName name="Z_88CD02A3_F928_11D1_8C51_444553540000_.wvu.Cols" hidden="1">#REF!,#REF!</definedName>
    <definedName name="Z_88CD02A8_F928_11D1_8C51_444553540000_.wvu.Cols" localSheetId="2" hidden="1">#REF!</definedName>
    <definedName name="Z_88CD02A8_F928_11D1_8C51_444553540000_.wvu.Cols" hidden="1">#REF!</definedName>
    <definedName name="Z_96929736_F6C3_11D1_8C51_444553540000_.wvu.Cols" localSheetId="2" hidden="1">#REF!,#REF!</definedName>
    <definedName name="Z_96929736_F6C3_11D1_8C51_444553540000_.wvu.Cols" hidden="1">#REF!,#REF!</definedName>
    <definedName name="Z_96929740_F6C3_11D1_8C51_444553540000_.wvu.Cols" localSheetId="2" hidden="1">#REF!,#REF!</definedName>
    <definedName name="Z_96929740_F6C3_11D1_8C51_444553540000_.wvu.Cols" hidden="1">#REF!,#REF!</definedName>
    <definedName name="Z_96929746_F6C3_11D1_8C51_444553540000_.wvu.Cols" localSheetId="2" hidden="1">#REF!</definedName>
    <definedName name="Z_96929746_F6C3_11D1_8C51_444553540000_.wvu.Cols" hidden="1">#REF!</definedName>
    <definedName name="Z_98F27197_11A4_11D2_8C51_444553540000_.wvu.Cols" localSheetId="2" hidden="1">#REF!,#REF!</definedName>
    <definedName name="Z_98F27197_11A4_11D2_8C51_444553540000_.wvu.Cols" hidden="1">#REF!,#REF!</definedName>
    <definedName name="Z_98F271A0_11A4_11D2_8C51_444553540000_.wvu.Cols" localSheetId="2" hidden="1">#REF!,#REF!</definedName>
    <definedName name="Z_98F271A0_11A4_11D2_8C51_444553540000_.wvu.Cols" hidden="1">#REF!,#REF!</definedName>
    <definedName name="Z_98F271A5_11A4_11D2_8C51_444553540000_.wvu.Cols" localSheetId="2" hidden="1">#REF!</definedName>
    <definedName name="Z_98F271A5_11A4_11D2_8C51_444553540000_.wvu.Cols" hidden="1">#REF!</definedName>
    <definedName name="Z_A9C74CFC_97D1_4734_A5E7_DBE6B743C265_.wvu.Cols" localSheetId="2" hidden="1">'Typical Activity Schedule'!#REF!</definedName>
    <definedName name="Z_A9C74CFC_97D1_4734_A5E7_DBE6B743C265_.wvu.FilterData" localSheetId="2" hidden="1">'Typical Activity Schedule'!$B$8:$N$32</definedName>
    <definedName name="Z_A9C74CFC_97D1_4734_A5E7_DBE6B743C265_.wvu.PrintTitles" localSheetId="2" hidden="1">'Typical Activity Schedule'!$B:$M,'Typical Activity Schedule'!$8:$8</definedName>
    <definedName name="Z_AD5D9037_FB84_11D1_8C51_444553540000_.wvu.Cols" localSheetId="2" hidden="1">#REF!,#REF!</definedName>
    <definedName name="Z_AD5D9037_FB84_11D1_8C51_444553540000_.wvu.Cols" hidden="1">#REF!,#REF!</definedName>
    <definedName name="Z_AD5D9040_FB84_11D1_8C51_444553540000_.wvu.Cols" localSheetId="2" hidden="1">#REF!,#REF!</definedName>
    <definedName name="Z_AD5D9040_FB84_11D1_8C51_444553540000_.wvu.Cols" hidden="1">#REF!,#REF!</definedName>
    <definedName name="Z_AD5D9045_FB84_11D1_8C51_444553540000_.wvu.Cols" localSheetId="2" hidden="1">#REF!</definedName>
    <definedName name="Z_AD5D9045_FB84_11D1_8C51_444553540000_.wvu.Cols" hidden="1">#REF!</definedName>
    <definedName name="Z_ADC94474_F55C_11D1_8C51_444553540000_.wvu.Cols" localSheetId="2" hidden="1">#REF!,#REF!</definedName>
    <definedName name="Z_ADC94474_F55C_11D1_8C51_444553540000_.wvu.Cols" hidden="1">#REF!,#REF!</definedName>
    <definedName name="Z_ADC9447D_F55C_11D1_8C51_444553540000_.wvu.Cols" localSheetId="2" hidden="1">#REF!,#REF!</definedName>
    <definedName name="Z_ADC9447D_F55C_11D1_8C51_444553540000_.wvu.Cols" hidden="1">#REF!,#REF!</definedName>
    <definedName name="Z_ADC94482_F55C_11D1_8C51_444553540000_.wvu.Cols" localSheetId="2" hidden="1">#REF!</definedName>
    <definedName name="Z_ADC94482_F55C_11D1_8C51_444553540000_.wvu.Cols" hidden="1">#REF!</definedName>
    <definedName name="Z_C772F4DA_F46C_11D1_8C51_444553540000_.wvu.Cols" localSheetId="2" hidden="1">#REF!,#REF!</definedName>
    <definedName name="Z_C772F4DA_F46C_11D1_8C51_444553540000_.wvu.Cols" hidden="1">#REF!,#REF!</definedName>
    <definedName name="Z_C772F4E3_F46C_11D1_8C51_444553540000_.wvu.Cols" localSheetId="2" hidden="1">#REF!,#REF!</definedName>
    <definedName name="Z_C772F4E3_F46C_11D1_8C51_444553540000_.wvu.Cols" hidden="1">#REF!,#REF!</definedName>
    <definedName name="Z_C772F4E8_F46C_11D1_8C51_444553540000_.wvu.Cols" localSheetId="2" hidden="1">#REF!</definedName>
    <definedName name="Z_C772F4E8_F46C_11D1_8C51_444553540000_.wvu.Cols" hidden="1">#REF!</definedName>
    <definedName name="Z_CAE24572_57E4_42A3_8F86_B8B48E0491B9_.wvu.FilterData" localSheetId="2" hidden="1">'Typical Activity Schedule'!$B$8:$N$249</definedName>
    <definedName name="Z_CAE24572_57E4_42A3_8F86_B8B48E0491B9_.wvu.PrintTitles" localSheetId="2" hidden="1">'Typical Activity Schedule'!$B:$M,'Typical Activity Schedule'!$8:$8</definedName>
    <definedName name="Z_DD23A3E7_1197_11D2_8C51_444553540000_.wvu.Cols" localSheetId="2" hidden="1">#REF!,#REF!</definedName>
    <definedName name="Z_DD23A3E7_1197_11D2_8C51_444553540000_.wvu.Cols" hidden="1">#REF!,#REF!</definedName>
    <definedName name="Z_DD23A3F0_1197_11D2_8C51_444553540000_.wvu.Cols" localSheetId="2" hidden="1">#REF!,#REF!</definedName>
    <definedName name="Z_DD23A3F0_1197_11D2_8C51_444553540000_.wvu.Cols" hidden="1">#REF!,#REF!</definedName>
    <definedName name="Z_DD23A3F5_1197_11D2_8C51_444553540000_.wvu.Cols" localSheetId="2" hidden="1">#REF!</definedName>
    <definedName name="Z_DD23A3F5_1197_11D2_8C51_444553540000_.wvu.Cols" hidden="1">#REF!</definedName>
    <definedName name="Z_E1908297_FB98_11D1_8C51_444553540000_.wvu.Cols" localSheetId="2" hidden="1">#REF!,#REF!</definedName>
    <definedName name="Z_E1908297_FB98_11D1_8C51_444553540000_.wvu.Cols" hidden="1">#REF!,#REF!</definedName>
    <definedName name="Z_E19082A0_FB98_11D1_8C51_444553540000_.wvu.Cols" localSheetId="2" hidden="1">#REF!,#REF!</definedName>
    <definedName name="Z_E19082A0_FB98_11D1_8C51_444553540000_.wvu.Cols" hidden="1">#REF!,#REF!</definedName>
    <definedName name="Z_E19082A5_FB98_11D1_8C51_444553540000_.wvu.Cols" localSheetId="2" hidden="1">#REF!</definedName>
    <definedName name="Z_E19082A5_FB98_11D1_8C51_444553540000_.wvu.Cols" hidden="1">#REF!</definedName>
    <definedName name="Z_E23C3916_F64C_11D1_8C51_444553540000_.wvu.Cols" localSheetId="2" hidden="1">#REF!,#REF!</definedName>
    <definedName name="Z_E23C3916_F64C_11D1_8C51_444553540000_.wvu.Cols" hidden="1">#REF!,#REF!</definedName>
    <definedName name="Z_E23C3920_F64C_11D1_8C51_444553540000_.wvu.Cols" localSheetId="2" hidden="1">#REF!,#REF!</definedName>
    <definedName name="Z_E23C3920_F64C_11D1_8C51_444553540000_.wvu.Cols" hidden="1">#REF!,#REF!</definedName>
    <definedName name="Z_E23C3926_F64C_11D1_8C51_444553540000_.wvu.Cols" localSheetId="2" hidden="1">#REF!</definedName>
    <definedName name="Z_E23C3926_F64C_11D1_8C51_444553540000_.wvu.Cols" hidden="1">#REF!</definedName>
    <definedName name="Z_E23C3926_F64C_11D1_8C51_444553540000_.wvu.Rows" localSheetId="2" hidden="1">#REF!</definedName>
    <definedName name="Z_E23C3926_F64C_11D1_8C51_444553540000_.wvu.Rows" hidden="1">#REF!</definedName>
    <definedName name="Z_E8CCF8DA_448C_4BFC_A033_A4EE9B526133_.wvu.PrintArea" localSheetId="0" hidden="1">'COVER  '!$A$1:$D$38</definedName>
    <definedName name="Z_E9F13515_FA03_11D1_8C51_444553540000_.wvu.Cols" localSheetId="2" hidden="1">#REF!,#REF!</definedName>
    <definedName name="Z_E9F13515_FA03_11D1_8C51_444553540000_.wvu.Cols" hidden="1">#REF!,#REF!</definedName>
    <definedName name="Z_E9F1351E_FA03_11D1_8C51_444553540000_.wvu.Cols" localSheetId="2" hidden="1">#REF!,#REF!</definedName>
    <definedName name="Z_E9F1351E_FA03_11D1_8C51_444553540000_.wvu.Cols" hidden="1">#REF!,#REF!</definedName>
    <definedName name="Z_E9F13523_FA03_11D1_8C51_444553540000_.wvu.Cols" localSheetId="2" hidden="1">#REF!</definedName>
    <definedName name="Z_E9F13523_FA03_11D1_8C51_444553540000_.wvu.Cols" hidden="1">#REF!</definedName>
    <definedName name="Z_F7CC403E_074D_11D2_8C51_444553540000_.wvu.Cols" localSheetId="2" hidden="1">#REF!,#REF!</definedName>
    <definedName name="Z_F7CC403E_074D_11D2_8C51_444553540000_.wvu.Cols" hidden="1">#REF!,#REF!</definedName>
    <definedName name="Z_F7CC4047_074D_11D2_8C51_444553540000_.wvu.Cols" localSheetId="2" hidden="1">#REF!,#REF!</definedName>
    <definedName name="Z_F7CC4047_074D_11D2_8C51_444553540000_.wvu.Cols" hidden="1">#REF!,#REF!</definedName>
    <definedName name="Z_F7CC404C_074D_11D2_8C51_444553540000_.wvu.Cols" localSheetId="2" hidden="1">#REF!</definedName>
    <definedName name="Z_F7CC404C_074D_11D2_8C51_444553540000_.wvu.Cols" hidden="1">#REF!</definedName>
    <definedName name="ZAR" localSheetId="2">'[12] Unit 1 Summary'!#REF!</definedName>
    <definedName name="ZAR">'[12] Unit 1 Summary'!#REF!</definedName>
    <definedName name="エスカレ" localSheetId="2">'[12] Unit 1 Summary'!#REF!</definedName>
    <definedName name="エスカレ">'[12] Unit 1 Summary'!#REF!</definedName>
    <definedName name="エンジ" localSheetId="2">'[12] Unit 1 Summary'!#REF!</definedName>
    <definedName name="エンジ">'[12] Unit 1 Summary'!#REF!</definedName>
    <definedName name="コンテ" localSheetId="2">'[12] Unit 1 Summary'!#REF!</definedName>
    <definedName name="コンテ">'[12] Unit 1 Summary'!#REF!</definedName>
    <definedName name="一般費" localSheetId="2">'[12] Unit 1 Summary'!#REF!</definedName>
    <definedName name="一般費">'[12] Unit 1 Summary'!#REF!</definedName>
    <definedName name="据付計" localSheetId="2">'[12] Unit 1 Summary'!#REF!</definedName>
    <definedName name="据付計">'[12] Unit 1 Summary'!#REF!</definedName>
    <definedName name="機器計" localSheetId="2">'[12] Unit 1 Summary'!#REF!</definedName>
    <definedName name="機器計">'[12] Unit 1 Summary'!#REF!</definedName>
    <definedName name="輸送費" localSheetId="2">'[12] Unit 1 Summary'!#REF!</definedName>
    <definedName name="輸送費">'[12] Unit 1 Summary'!#REF!</definedName>
    <definedName name="鉄骨" localSheetId="2">'[12] Unit 1 Summary'!#REF!</definedName>
    <definedName name="鉄骨">'[12]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2" l="1"/>
  <c r="B1" i="16"/>
  <c r="M246" i="12"/>
  <c r="M245" i="12"/>
  <c r="C25" i="14"/>
  <c r="C28" i="14" s="1"/>
  <c r="B148" i="19"/>
  <c r="B137" i="19"/>
  <c r="B126" i="19"/>
  <c r="B115" i="19"/>
  <c r="B104" i="19"/>
  <c r="B93" i="19"/>
  <c r="B82" i="19"/>
  <c r="B71" i="19"/>
  <c r="B60" i="19"/>
  <c r="B49" i="19"/>
  <c r="C19" i="19"/>
  <c r="C18" i="19"/>
  <c r="C17" i="19"/>
  <c r="C16" i="19"/>
  <c r="C15" i="19"/>
  <c r="C14" i="19"/>
  <c r="C4" i="19"/>
  <c r="M49" i="12" l="1"/>
  <c r="M50" i="12"/>
  <c r="M52" i="12"/>
  <c r="C53" i="12"/>
  <c r="C54" i="12" s="1"/>
  <c r="C55" i="12" s="1"/>
  <c r="C56" i="12" s="1"/>
  <c r="C57" i="12" s="1"/>
  <c r="I53" i="12"/>
  <c r="I54" i="12" s="1"/>
  <c r="I55" i="12" s="1"/>
  <c r="I56" i="12" s="1"/>
  <c r="I57" i="12" s="1"/>
  <c r="M53" i="12"/>
  <c r="M54" i="12"/>
  <c r="M55" i="12"/>
  <c r="M56" i="12"/>
  <c r="M57" i="12"/>
  <c r="M60" i="12"/>
  <c r="C61" i="12"/>
  <c r="C62" i="12" s="1"/>
  <c r="C63" i="12" s="1"/>
  <c r="C64" i="12" s="1"/>
  <c r="C65" i="12" s="1"/>
  <c r="M61" i="12"/>
  <c r="M62" i="12"/>
  <c r="M63" i="12"/>
  <c r="M64" i="12"/>
  <c r="M65" i="12"/>
  <c r="M67" i="12"/>
  <c r="C68" i="12"/>
  <c r="C69" i="12" s="1"/>
  <c r="C70" i="12" s="1"/>
  <c r="C71" i="12" s="1"/>
  <c r="C72" i="12" s="1"/>
  <c r="M68" i="12"/>
  <c r="M69" i="12"/>
  <c r="M70" i="12"/>
  <c r="M71" i="12"/>
  <c r="M72" i="12"/>
  <c r="M74" i="12"/>
  <c r="C75" i="12"/>
  <c r="C76" i="12" s="1"/>
  <c r="C77" i="12" s="1"/>
  <c r="C78" i="12" s="1"/>
  <c r="C79" i="12" s="1"/>
  <c r="M75" i="12"/>
  <c r="M76" i="12"/>
  <c r="M77" i="12"/>
  <c r="M78" i="12"/>
  <c r="M79" i="12"/>
  <c r="D81" i="12"/>
  <c r="D82" i="12" s="1"/>
  <c r="D83" i="12" s="1"/>
  <c r="D84" i="12" s="1"/>
  <c r="D85" i="12" s="1"/>
  <c r="D86" i="12" s="1"/>
  <c r="M81" i="12"/>
  <c r="C82" i="12"/>
  <c r="C83" i="12" s="1"/>
  <c r="C84" i="12" s="1"/>
  <c r="C85" i="12" s="1"/>
  <c r="C86" i="12" s="1"/>
  <c r="M82" i="12"/>
  <c r="M83" i="12"/>
  <c r="M84" i="12"/>
  <c r="M85" i="12"/>
  <c r="M86" i="12"/>
  <c r="M89" i="12"/>
  <c r="C90" i="12"/>
  <c r="C91" i="12" s="1"/>
  <c r="C92" i="12" s="1"/>
  <c r="M90" i="12"/>
  <c r="M91" i="12"/>
  <c r="M92" i="12"/>
  <c r="D93" i="12"/>
  <c r="M93" i="12"/>
  <c r="M94" i="12"/>
  <c r="M95" i="12"/>
  <c r="J97" i="12"/>
  <c r="M97" i="12" s="1"/>
  <c r="C98" i="12"/>
  <c r="C99" i="12" s="1"/>
  <c r="C100" i="12" s="1"/>
  <c r="C101" i="12" s="1"/>
  <c r="C102" i="12" s="1"/>
  <c r="M102" i="12"/>
  <c r="C105" i="12"/>
  <c r="C106" i="12" s="1"/>
  <c r="C107" i="12" s="1"/>
  <c r="C108" i="12" s="1"/>
  <c r="C109" i="12" s="1"/>
  <c r="M109" i="12"/>
  <c r="M111" i="12"/>
  <c r="C112" i="12"/>
  <c r="C113" i="12" s="1"/>
  <c r="C114" i="12" s="1"/>
  <c r="C115" i="12" s="1"/>
  <c r="C116" i="12" s="1"/>
  <c r="M112" i="12"/>
  <c r="M113" i="12"/>
  <c r="M114" i="12"/>
  <c r="M115" i="12"/>
  <c r="M116" i="12"/>
  <c r="M118" i="12"/>
  <c r="C119" i="12"/>
  <c r="C120" i="12" s="1"/>
  <c r="C121" i="12" s="1"/>
  <c r="C122" i="12" s="1"/>
  <c r="C123" i="12" s="1"/>
  <c r="I119" i="12"/>
  <c r="I120" i="12" s="1"/>
  <c r="I121" i="12" s="1"/>
  <c r="I122" i="12" s="1"/>
  <c r="I123" i="12" s="1"/>
  <c r="M119" i="12"/>
  <c r="M120" i="12"/>
  <c r="M121" i="12"/>
  <c r="M122" i="12"/>
  <c r="M123" i="12"/>
  <c r="M125" i="12"/>
  <c r="C126" i="12"/>
  <c r="C127" i="12" s="1"/>
  <c r="C128" i="12" s="1"/>
  <c r="C129" i="12" s="1"/>
  <c r="C130" i="12" s="1"/>
  <c r="M126" i="12"/>
  <c r="M127" i="12"/>
  <c r="M128" i="12"/>
  <c r="M129" i="12"/>
  <c r="M130" i="12"/>
  <c r="M132" i="12"/>
  <c r="C133" i="12"/>
  <c r="C134" i="12" s="1"/>
  <c r="C135" i="12" s="1"/>
  <c r="C136" i="12" s="1"/>
  <c r="C137" i="12" s="1"/>
  <c r="M133" i="12"/>
  <c r="M134" i="12"/>
  <c r="M135" i="12"/>
  <c r="M136" i="12"/>
  <c r="M137" i="12"/>
  <c r="M139" i="12"/>
  <c r="C140" i="12"/>
  <c r="C141" i="12" s="1"/>
  <c r="C142" i="12" s="1"/>
  <c r="C143" i="12" s="1"/>
  <c r="C144" i="12" s="1"/>
  <c r="M140" i="12"/>
  <c r="M141" i="12"/>
  <c r="M142" i="12"/>
  <c r="M143" i="12"/>
  <c r="M144" i="12"/>
  <c r="M147" i="12"/>
  <c r="C148" i="12"/>
  <c r="C149" i="12" s="1"/>
  <c r="C150" i="12" s="1"/>
  <c r="C151" i="12" s="1"/>
  <c r="C152" i="12" s="1"/>
  <c r="I148" i="12"/>
  <c r="I149" i="12" s="1"/>
  <c r="I150" i="12" s="1"/>
  <c r="I151" i="12" s="1"/>
  <c r="I152" i="12" s="1"/>
  <c r="M148" i="12"/>
  <c r="M149" i="12"/>
  <c r="M150" i="12"/>
  <c r="M151" i="12"/>
  <c r="M152" i="12"/>
  <c r="M154" i="12"/>
  <c r="C155" i="12"/>
  <c r="C156" i="12" s="1"/>
  <c r="C157" i="12" s="1"/>
  <c r="C158" i="12" s="1"/>
  <c r="M155" i="12"/>
  <c r="M156" i="12"/>
  <c r="M157" i="12"/>
  <c r="M158" i="12"/>
  <c r="C159" i="12"/>
  <c r="M159" i="12"/>
  <c r="M161" i="12"/>
  <c r="C162" i="12"/>
  <c r="C163" i="12" s="1"/>
  <c r="C164" i="12" s="1"/>
  <c r="C165" i="12" s="1"/>
  <c r="M162" i="12"/>
  <c r="M163" i="12"/>
  <c r="M164" i="12"/>
  <c r="M165" i="12"/>
  <c r="C166" i="12"/>
  <c r="M166" i="12"/>
  <c r="M168" i="12"/>
  <c r="C169" i="12"/>
  <c r="C170" i="12" s="1"/>
  <c r="C171" i="12" s="1"/>
  <c r="C172" i="12" s="1"/>
  <c r="M169" i="12"/>
  <c r="M170" i="12"/>
  <c r="M171" i="12"/>
  <c r="M172" i="12"/>
  <c r="C173" i="12"/>
  <c r="M173" i="12"/>
  <c r="M175" i="12"/>
  <c r="C176" i="12"/>
  <c r="C177" i="12" s="1"/>
  <c r="C178" i="12" s="1"/>
  <c r="C179" i="12" s="1"/>
  <c r="C180" i="12" s="1"/>
  <c r="M176" i="12"/>
  <c r="M177" i="12"/>
  <c r="M178" i="12"/>
  <c r="M179" i="12"/>
  <c r="M180" i="12"/>
  <c r="M183" i="12"/>
  <c r="C184" i="12"/>
  <c r="C185" i="12" s="1"/>
  <c r="M184" i="12"/>
  <c r="M185" i="12"/>
  <c r="C186" i="12"/>
  <c r="M186" i="12"/>
  <c r="M188" i="12"/>
  <c r="C189" i="12"/>
  <c r="C190" i="12" s="1"/>
  <c r="C191" i="12" s="1"/>
  <c r="M189" i="12"/>
  <c r="M190" i="12"/>
  <c r="M191" i="12"/>
  <c r="M193" i="12"/>
  <c r="C194" i="12"/>
  <c r="C195" i="12" s="1"/>
  <c r="C196" i="12" s="1"/>
  <c r="M194" i="12"/>
  <c r="M195" i="12"/>
  <c r="M38" i="12"/>
  <c r="M48" i="12"/>
  <c r="M47" i="12"/>
  <c r="M45" i="12"/>
  <c r="M44" i="12"/>
  <c r="M43" i="12"/>
  <c r="M42" i="12"/>
  <c r="M39" i="12"/>
  <c r="M40" i="12"/>
  <c r="D3" i="16"/>
  <c r="E2" i="16"/>
  <c r="D2" i="16"/>
  <c r="B38" i="12"/>
  <c r="B39" i="12" s="1"/>
  <c r="B40" i="12" s="1"/>
  <c r="B42" i="12" s="1"/>
  <c r="B43" i="12" s="1"/>
  <c r="B44" i="12" s="1"/>
  <c r="B45" i="12" s="1"/>
  <c r="B47" i="12" s="1"/>
  <c r="B48" i="12" s="1"/>
  <c r="B49" i="12" s="1"/>
  <c r="B50" i="12" s="1"/>
  <c r="B52" i="12" s="1"/>
  <c r="B53" i="12" s="1"/>
  <c r="B54" i="12" s="1"/>
  <c r="B55" i="12" s="1"/>
  <c r="B56" i="12" s="1"/>
  <c r="B57" i="12" s="1"/>
  <c r="B15" i="12"/>
  <c r="B16" i="12" s="1"/>
  <c r="B17" i="12" s="1"/>
  <c r="B18" i="12" s="1"/>
  <c r="B19" i="12" s="1"/>
  <c r="B20" i="12" s="1"/>
  <c r="B21" i="12" s="1"/>
  <c r="B22" i="12" s="1"/>
  <c r="B24" i="12" s="1"/>
  <c r="B25" i="12" s="1"/>
  <c r="B26" i="12" s="1"/>
  <c r="B27" i="12" s="1"/>
  <c r="B28" i="12" s="1"/>
  <c r="B30" i="12" s="1"/>
  <c r="B31" i="12" s="1"/>
  <c r="B32" i="12" s="1"/>
  <c r="B33" i="12" s="1"/>
  <c r="B34" i="12" s="1"/>
  <c r="B35" i="12" s="1"/>
  <c r="M230" i="12"/>
  <c r="M231" i="12"/>
  <c r="C232" i="12"/>
  <c r="C234" i="12" s="1"/>
  <c r="M232" i="12"/>
  <c r="M227" i="12"/>
  <c r="M226" i="12"/>
  <c r="M225" i="12"/>
  <c r="M224" i="12"/>
  <c r="M223" i="12"/>
  <c r="M222" i="12"/>
  <c r="M214" i="12"/>
  <c r="M216" i="12"/>
  <c r="C223" i="12"/>
  <c r="C224" i="12" s="1"/>
  <c r="C225" i="12" s="1"/>
  <c r="C226" i="12" s="1"/>
  <c r="C227" i="12" s="1"/>
  <c r="M234" i="12"/>
  <c r="M233" i="12"/>
  <c r="M34" i="12"/>
  <c r="M32" i="12"/>
  <c r="C13" i="12"/>
  <c r="C14" i="12" s="1"/>
  <c r="C15" i="12" s="1"/>
  <c r="C16" i="12" s="1"/>
  <c r="C17" i="12" s="1"/>
  <c r="C18" i="12" s="1"/>
  <c r="C19" i="12" s="1"/>
  <c r="C20" i="12" s="1"/>
  <c r="C21" i="12" s="1"/>
  <c r="C22" i="12" s="1"/>
  <c r="C24" i="12" s="1"/>
  <c r="C25" i="12" s="1"/>
  <c r="C26" i="12" s="1"/>
  <c r="C27" i="12" s="1"/>
  <c r="C28" i="12" s="1"/>
  <c r="C30" i="12" s="1"/>
  <c r="C31" i="12" s="1"/>
  <c r="C32" i="12" s="1"/>
  <c r="C33" i="12" s="1"/>
  <c r="C34" i="12" s="1"/>
  <c r="C35" i="12" s="1"/>
  <c r="M219" i="12"/>
  <c r="M218" i="12"/>
  <c r="M217" i="12"/>
  <c r="M215" i="12"/>
  <c r="C215" i="12"/>
  <c r="C216" i="12" s="1"/>
  <c r="C217" i="12" s="1"/>
  <c r="C218" i="12" s="1"/>
  <c r="C219" i="12" s="1"/>
  <c r="M211" i="12"/>
  <c r="M210" i="12"/>
  <c r="M209" i="12"/>
  <c r="M208" i="12"/>
  <c r="M207" i="12"/>
  <c r="C207" i="12"/>
  <c r="C208" i="12" s="1"/>
  <c r="C209" i="12" s="1"/>
  <c r="C210" i="12" s="1"/>
  <c r="C211" i="12" s="1"/>
  <c r="M206" i="12"/>
  <c r="M204" i="12"/>
  <c r="M203" i="12"/>
  <c r="M202" i="12"/>
  <c r="M201" i="12"/>
  <c r="M200" i="12"/>
  <c r="C200" i="12"/>
  <c r="C201" i="12" s="1"/>
  <c r="C202" i="12" s="1"/>
  <c r="C203" i="12" s="1"/>
  <c r="C204" i="12" s="1"/>
  <c r="M199" i="12"/>
  <c r="M196" i="12"/>
  <c r="C48" i="12"/>
  <c r="C49" i="12" s="1"/>
  <c r="C50" i="12" s="1"/>
  <c r="C43" i="12"/>
  <c r="C44" i="12" s="1"/>
  <c r="C45" i="12" s="1"/>
  <c r="C39" i="12"/>
  <c r="C40" i="12" s="1"/>
  <c r="M33" i="12"/>
  <c r="M13" i="12"/>
  <c r="M14" i="12"/>
  <c r="M15" i="12"/>
  <c r="M16" i="12"/>
  <c r="M17" i="12"/>
  <c r="M18" i="12"/>
  <c r="M19" i="12"/>
  <c r="M20" i="12"/>
  <c r="M21" i="12"/>
  <c r="M22" i="12"/>
  <c r="M24" i="12"/>
  <c r="M26" i="12"/>
  <c r="M25" i="12"/>
  <c r="M27" i="12"/>
  <c r="M28" i="12"/>
  <c r="M31" i="12"/>
  <c r="M35" i="12"/>
  <c r="M29" i="12"/>
  <c r="J104" i="12" l="1"/>
  <c r="J98" i="12"/>
  <c r="M98" i="12" s="1"/>
  <c r="C94" i="12"/>
  <c r="C95" i="12" s="1"/>
  <c r="C93" i="12"/>
  <c r="B74" i="12"/>
  <c r="B75" i="12" s="1"/>
  <c r="B76" i="12" s="1"/>
  <c r="B77" i="12" s="1"/>
  <c r="B78" i="12" s="1"/>
  <c r="B79" i="12" s="1"/>
  <c r="B81" i="12" s="1"/>
  <c r="B82" i="12" s="1"/>
  <c r="B83" i="12" s="1"/>
  <c r="B84" i="12" s="1"/>
  <c r="B85" i="12" s="1"/>
  <c r="B86" i="12" s="1"/>
  <c r="B89" i="12" s="1"/>
  <c r="B90" i="12" s="1"/>
  <c r="B91" i="12" s="1"/>
  <c r="B92" i="12" s="1"/>
  <c r="B93" i="12" s="1"/>
  <c r="B94" i="12" s="1"/>
  <c r="B60" i="12"/>
  <c r="B61" i="12" s="1"/>
  <c r="B62" i="12" s="1"/>
  <c r="B63" i="12" s="1"/>
  <c r="B64" i="12" s="1"/>
  <c r="B65" i="12" s="1"/>
  <c r="B67" i="12" s="1"/>
  <c r="B68" i="12" s="1"/>
  <c r="B69" i="12" s="1"/>
  <c r="B70" i="12" s="1"/>
  <c r="B71" i="12" s="1"/>
  <c r="B72" i="12" s="1"/>
  <c r="J99" i="12" l="1"/>
  <c r="M99" i="12" s="1"/>
  <c r="M104" i="12"/>
  <c r="J105" i="12"/>
  <c r="B97" i="12"/>
  <c r="B98" i="12" s="1"/>
  <c r="B99" i="12" s="1"/>
  <c r="B100" i="12" s="1"/>
  <c r="B101" i="12" s="1"/>
  <c r="B95" i="12"/>
  <c r="J100" i="12" l="1"/>
  <c r="M100" i="12" s="1"/>
  <c r="J106" i="12"/>
  <c r="M105" i="12"/>
  <c r="B104" i="12"/>
  <c r="B105" i="12" s="1"/>
  <c r="B106" i="12" s="1"/>
  <c r="B107" i="12" s="1"/>
  <c r="B108" i="12" s="1"/>
  <c r="B102" i="12"/>
  <c r="J101" i="12" l="1"/>
  <c r="M101" i="12" s="1"/>
  <c r="J107" i="12"/>
  <c r="M106" i="12"/>
  <c r="B109" i="12"/>
  <c r="B111" i="12"/>
  <c r="B112" i="12" s="1"/>
  <c r="B113" i="12" s="1"/>
  <c r="J108" i="12" l="1"/>
  <c r="M108" i="12" s="1"/>
  <c r="M107" i="12"/>
  <c r="B115" i="12"/>
  <c r="B114" i="12"/>
  <c r="B116" i="12" l="1"/>
  <c r="B118" i="12"/>
  <c r="B119" i="12" s="1"/>
  <c r="B120" i="12" s="1"/>
  <c r="B121" i="12" s="1"/>
  <c r="B122" i="12" s="1"/>
  <c r="B125" i="12" l="1"/>
  <c r="B126" i="12" s="1"/>
  <c r="B127" i="12" s="1"/>
  <c r="B128" i="12" s="1"/>
  <c r="B123" i="12"/>
  <c r="B129" i="12" l="1"/>
  <c r="B132" i="12" s="1"/>
  <c r="B133" i="12" s="1"/>
  <c r="B134" i="12" s="1"/>
  <c r="B135" i="12" s="1"/>
  <c r="B130" i="12"/>
  <c r="B136" i="12" l="1"/>
  <c r="B139" i="12" s="1"/>
  <c r="B140" i="12" s="1"/>
  <c r="B141" i="12" s="1"/>
  <c r="B142" i="12" s="1"/>
  <c r="B137" i="12"/>
  <c r="B143" i="12" l="1"/>
  <c r="B144" i="12"/>
  <c r="B147" i="12" s="1"/>
  <c r="B148" i="12" s="1"/>
  <c r="B149" i="12" s="1"/>
  <c r="B150" i="12" s="1"/>
  <c r="B151" i="12" s="1"/>
  <c r="B152" i="12" l="1"/>
  <c r="B154" i="12"/>
  <c r="B155" i="12" s="1"/>
  <c r="B156" i="12" s="1"/>
  <c r="B157" i="12" s="1"/>
  <c r="B158" i="12" l="1"/>
  <c r="B161" i="12" s="1"/>
  <c r="B162" i="12" s="1"/>
  <c r="B163" i="12" s="1"/>
  <c r="B164" i="12" s="1"/>
  <c r="B159" i="12"/>
  <c r="B166" i="12" l="1"/>
  <c r="B165" i="12"/>
  <c r="B168" i="12" s="1"/>
  <c r="B169" i="12" s="1"/>
  <c r="B170" i="12" s="1"/>
  <c r="B171" i="12" s="1"/>
  <c r="B172" i="12" l="1"/>
  <c r="B175" i="12" s="1"/>
  <c r="B176" i="12" s="1"/>
  <c r="B177" i="12" s="1"/>
  <c r="B178" i="12" s="1"/>
  <c r="B179" i="12" s="1"/>
  <c r="B180" i="12" s="1"/>
  <c r="B183" i="12" s="1"/>
  <c r="B184" i="12" s="1"/>
  <c r="B185" i="12" s="1"/>
  <c r="B173" i="12"/>
  <c r="B186" i="12" l="1"/>
  <c r="B188" i="12" s="1"/>
  <c r="B189" i="12" s="1"/>
  <c r="B190" i="12" s="1"/>
  <c r="B191" i="12" s="1"/>
  <c r="B193" i="12" s="1"/>
  <c r="B194" i="12" s="1"/>
  <c r="B195" i="12" s="1"/>
  <c r="B196" i="12" s="1"/>
  <c r="B199" i="12" s="1"/>
  <c r="B201" i="12" l="1"/>
  <c r="B200" i="12"/>
  <c r="B203" i="12" l="1"/>
  <c r="B202" i="12"/>
  <c r="B204" i="12" l="1"/>
  <c r="B206" i="12"/>
  <c r="B214" i="12"/>
  <c r="B215" i="12" s="1"/>
  <c r="B216" i="12" s="1"/>
  <c r="B217" i="12" s="1"/>
  <c r="B218" i="12" s="1"/>
  <c r="B219" i="12" s="1"/>
  <c r="B208" i="12" l="1"/>
  <c r="B209" i="12"/>
  <c r="B207" i="12"/>
  <c r="B211" i="12" l="1"/>
  <c r="B222" i="12" s="1"/>
  <c r="B223" i="12" s="1"/>
  <c r="B224" i="12" s="1"/>
  <c r="B225" i="12" s="1"/>
  <c r="B226" i="12" s="1"/>
  <c r="B227" i="12" s="1"/>
  <c r="B210" i="12"/>
</calcChain>
</file>

<file path=xl/sharedStrings.xml><?xml version="1.0" encoding="utf-8"?>
<sst xmlns="http://schemas.openxmlformats.org/spreadsheetml/2006/main" count="1632" uniqueCount="407">
  <si>
    <t>Item No.</t>
  </si>
  <si>
    <t>Section Number</t>
  </si>
  <si>
    <t>Activity</t>
  </si>
  <si>
    <t>Unit</t>
  </si>
  <si>
    <t>QTY</t>
  </si>
  <si>
    <t>Design</t>
  </si>
  <si>
    <t>Manufacture and Assembly</t>
  </si>
  <si>
    <t>Local</t>
  </si>
  <si>
    <t>Construction, Erection, Installation</t>
  </si>
  <si>
    <t>Site Acceptance Test</t>
  </si>
  <si>
    <t>Quality Inspection</t>
  </si>
  <si>
    <t>Transformers</t>
  </si>
  <si>
    <t>Transport</t>
  </si>
  <si>
    <t xml:space="preserve">Switchgear </t>
  </si>
  <si>
    <t>Factory Acceptance Test</t>
  </si>
  <si>
    <t>Item</t>
  </si>
  <si>
    <t>Procurement</t>
  </si>
  <si>
    <t>Steelwork</t>
  </si>
  <si>
    <t>Transformer protection</t>
  </si>
  <si>
    <t>Commissioning</t>
  </si>
  <si>
    <t>Standby Power Systems &amp; AC/DC Distribution Boards</t>
  </si>
  <si>
    <t xml:space="preserve">Standby Power Systems </t>
  </si>
  <si>
    <t xml:space="preserve">Manufacture </t>
  </si>
  <si>
    <t>Telecommunication</t>
  </si>
  <si>
    <t xml:space="preserve"> </t>
  </si>
  <si>
    <t>Transformer Junction Box</t>
  </si>
  <si>
    <t>Current and Voltage Transformer Junction Box</t>
  </si>
  <si>
    <t>Physical Security Systems</t>
  </si>
  <si>
    <t>Lighting</t>
  </si>
  <si>
    <t>Floodlighting</t>
  </si>
  <si>
    <t>Substation 01</t>
  </si>
  <si>
    <t>Network Integration Equipment</t>
  </si>
  <si>
    <t>Substation 02</t>
  </si>
  <si>
    <t>Geotechnical Investigation</t>
  </si>
  <si>
    <t>Commissioning of the plant</t>
  </si>
  <si>
    <t>Preliminaries</t>
  </si>
  <si>
    <t>Fixed Charges</t>
  </si>
  <si>
    <t>Establishment of facilities on site</t>
  </si>
  <si>
    <t>Other contractual requirements</t>
  </si>
  <si>
    <t>Environmental related costs</t>
  </si>
  <si>
    <t>Health &amp; Safety related costs</t>
  </si>
  <si>
    <t>Quality related costs</t>
  </si>
  <si>
    <t>Training related costs</t>
  </si>
  <si>
    <t>Medical tests / Induction training</t>
  </si>
  <si>
    <t>Staff transportation</t>
  </si>
  <si>
    <t>Staff accommodation</t>
  </si>
  <si>
    <t>Access &amp; permits</t>
  </si>
  <si>
    <t>Site de-establishment</t>
  </si>
  <si>
    <t>Time Related Charges</t>
  </si>
  <si>
    <t>Management</t>
  </si>
  <si>
    <t>Project Management during construction period</t>
  </si>
  <si>
    <t>Supervision during construction period</t>
  </si>
  <si>
    <t>Specialist during construction period</t>
  </si>
  <si>
    <t>Site related cost</t>
  </si>
  <si>
    <t>Value Related Charges</t>
  </si>
  <si>
    <t>Performance Bonds</t>
  </si>
  <si>
    <t>Retention Bonds</t>
  </si>
  <si>
    <t>Workers Insurance</t>
  </si>
  <si>
    <t>Works Insurance</t>
  </si>
  <si>
    <t>Security for the Works</t>
  </si>
  <si>
    <t>PRICING INFORMATION</t>
  </si>
  <si>
    <t>REQUEST FOR BIDS</t>
  </si>
  <si>
    <t>RFB NO.</t>
  </si>
  <si>
    <t>SITENAME</t>
  </si>
  <si>
    <t xml:space="preserve">BIDDER’S NAME:  </t>
  </si>
  <si>
    <t>Value Added Tax  (VAT) Currently 15%</t>
  </si>
  <si>
    <t>TOTAL RAND VALUE:  IN RAND (Including VAT)</t>
  </si>
  <si>
    <t>TOTAL RAND VALUE IN WORDS (Including VAT)</t>
  </si>
  <si>
    <t>DATE :</t>
  </si>
  <si>
    <t>SIGNATURE :</t>
  </si>
  <si>
    <t>DESIGNATION :</t>
  </si>
  <si>
    <t>RFB No.</t>
  </si>
  <si>
    <t>BIDDER'S NAME:</t>
  </si>
  <si>
    <t xml:space="preserve">PREAMBLE TO PRICE SCHEDULE </t>
  </si>
  <si>
    <t>SCOPE GENERALLY</t>
  </si>
  <si>
    <t>UNIT OF MEASUREMENT</t>
  </si>
  <si>
    <t>DOCUMENTS SHALL BE MUTUALLY SELF EXPLANATORY</t>
  </si>
  <si>
    <t>PRICES SHALL BE COMPREHENSIVE</t>
  </si>
  <si>
    <t>ERRORS</t>
  </si>
  <si>
    <t>VALUE ADDED TAX</t>
  </si>
  <si>
    <t xml:space="preserve">The work under this Contract is classified as a taxable service under VAT and therefore the Contractor will collect VAT from the Employer and will pay the VAT over to the Receiver of Revenue for the work executed under this Contract. </t>
  </si>
  <si>
    <t>INSURANCE</t>
  </si>
  <si>
    <t>CONTRACT PRICE ADJUSTMENTS</t>
  </si>
  <si>
    <t>CURRENCY RATE OF EXCHANGE</t>
  </si>
  <si>
    <t>Fixed</t>
  </si>
  <si>
    <t>Description</t>
  </si>
  <si>
    <t>ZAR</t>
  </si>
  <si>
    <t>-</t>
  </si>
  <si>
    <t>Total</t>
  </si>
  <si>
    <t>Notes:</t>
  </si>
  <si>
    <t>Currency</t>
  </si>
  <si>
    <t>RoE Currency
1,00 = ZAR</t>
  </si>
  <si>
    <t>USD</t>
  </si>
  <si>
    <t>Geotechnical Investigation unit 1</t>
  </si>
  <si>
    <t>Geotechnical investigation</t>
  </si>
  <si>
    <t>Performance Testing</t>
  </si>
  <si>
    <t>Civil Works</t>
  </si>
  <si>
    <t>Site clearance</t>
  </si>
  <si>
    <t xml:space="preserve">Diggings including removal of trees, tree stumps and clearing of site </t>
  </si>
  <si>
    <t>Reinforced concrete foundation for solar panels</t>
  </si>
  <si>
    <t>Foundation (Allowance)</t>
  </si>
  <si>
    <t>Access roads (Allowance)</t>
  </si>
  <si>
    <t>Allowance for access roads</t>
  </si>
  <si>
    <t>Steelwork for working platforms</t>
  </si>
  <si>
    <t>Quality Test</t>
  </si>
  <si>
    <t>Mechanical works</t>
  </si>
  <si>
    <t>Inverter</t>
  </si>
  <si>
    <t>Tracking System</t>
  </si>
  <si>
    <t>Electrical works</t>
  </si>
  <si>
    <t xml:space="preserve">LV Switchgear </t>
  </si>
  <si>
    <t xml:space="preserve">MV Switchgear </t>
  </si>
  <si>
    <t>Protection (Allowance)</t>
  </si>
  <si>
    <t>Cabling (Allowance)</t>
  </si>
  <si>
    <t>Remote Engineering Access</t>
  </si>
  <si>
    <t>Network Integration (SSB)</t>
  </si>
  <si>
    <t>Network Integration (Substation 1)</t>
  </si>
  <si>
    <t>Network Integration (Substation 2)</t>
  </si>
  <si>
    <t>Allowance for other C&amp;I requirements</t>
  </si>
  <si>
    <t>C&amp;I Requirements</t>
  </si>
  <si>
    <t>Signal lighting</t>
  </si>
  <si>
    <t>Water Supply and Reticulation (Allowance)</t>
  </si>
  <si>
    <t>Water supply and Reticulation</t>
  </si>
  <si>
    <t>KPV33</t>
  </si>
  <si>
    <t>KPV02</t>
  </si>
  <si>
    <t>KPV03</t>
  </si>
  <si>
    <t>Manufacture and Assembly / Procurement of material</t>
  </si>
  <si>
    <t>KPV04</t>
  </si>
  <si>
    <t>KPV05</t>
  </si>
  <si>
    <t>KPV06</t>
  </si>
  <si>
    <t>PV Modules</t>
  </si>
  <si>
    <t>KPV07</t>
  </si>
  <si>
    <t>KPV08</t>
  </si>
  <si>
    <t>KPV09</t>
  </si>
  <si>
    <t>KPV10</t>
  </si>
  <si>
    <t>KPV11</t>
  </si>
  <si>
    <t>KPV12</t>
  </si>
  <si>
    <t>KPV13</t>
  </si>
  <si>
    <t>KPV14</t>
  </si>
  <si>
    <t>KPV15</t>
  </si>
  <si>
    <t>KPV16</t>
  </si>
  <si>
    <t>KPV17</t>
  </si>
  <si>
    <t>KPV18</t>
  </si>
  <si>
    <t>KPV19</t>
  </si>
  <si>
    <t>KPV20</t>
  </si>
  <si>
    <t>KPV21</t>
  </si>
  <si>
    <t>KPV22</t>
  </si>
  <si>
    <t>KPV23</t>
  </si>
  <si>
    <t>KPV25</t>
  </si>
  <si>
    <t>KPV26</t>
  </si>
  <si>
    <t>KPV28</t>
  </si>
  <si>
    <t>KPV29</t>
  </si>
  <si>
    <t>KPV30</t>
  </si>
  <si>
    <t>KPV34</t>
  </si>
  <si>
    <t>Horizontal Axis Tracking System</t>
  </si>
  <si>
    <t>Capacitor Banks</t>
  </si>
  <si>
    <t>Training</t>
  </si>
  <si>
    <t xml:space="preserve">Activity Schedule (Rev- 00) </t>
  </si>
  <si>
    <t xml:space="preserve"> - This is an example of Activity Schedule</t>
  </si>
  <si>
    <t>Security fence &amp; Gates</t>
  </si>
  <si>
    <t>PV2031</t>
  </si>
  <si>
    <t>Fence and Gates</t>
  </si>
  <si>
    <t>AC kW Inverter</t>
  </si>
  <si>
    <t>Operating, Maintenance, Training &amp; Manuals</t>
  </si>
  <si>
    <t>Year 01 - O &amp; M</t>
  </si>
  <si>
    <t>Year 02 - O &amp; M</t>
  </si>
  <si>
    <t>KPV35</t>
  </si>
  <si>
    <t>Operating, Maintenance and Training.</t>
  </si>
  <si>
    <t>Cost of SDL &amp; I Performance Security</t>
  </si>
  <si>
    <t>PV modules</t>
  </si>
  <si>
    <t>Foreign</t>
  </si>
  <si>
    <t>Operation and Maintenance Building (O &amp; M)</t>
  </si>
  <si>
    <t xml:space="preserve">Information Techonology </t>
  </si>
  <si>
    <t>Information Technology</t>
  </si>
  <si>
    <t>Cabling</t>
  </si>
  <si>
    <t>88/33kV Switching station (Allowance)</t>
  </si>
  <si>
    <t>88/33kV Switching station</t>
  </si>
  <si>
    <t>No</t>
  </si>
  <si>
    <t>Currency Description</t>
  </si>
  <si>
    <t>Code</t>
  </si>
  <si>
    <t>South African Rand</t>
  </si>
  <si>
    <t>Design, Engineering,  Supply, Construction, Installation, Testing, Commissioning Cost (excluding VAT)</t>
  </si>
  <si>
    <t>Operating and Maintenance Cost (O&amp;M) (excluding VAT)</t>
  </si>
  <si>
    <t>THE PRICE:  IN RAND (excluding VAT)
 Grand  TOTALS</t>
  </si>
  <si>
    <t xml:space="preserve">other </t>
  </si>
  <si>
    <t xml:space="preserve">Total </t>
  </si>
  <si>
    <t xml:space="preserve"> - The Bidder is welcomed to add or activities/description or items based on their design </t>
  </si>
  <si>
    <t>Enquiry No.</t>
  </si>
  <si>
    <t>Package Name:</t>
  </si>
  <si>
    <t>Tenderer's Name:</t>
  </si>
  <si>
    <t>Category of Offer:</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</si>
  <si>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</si>
  <si>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</si>
  <si>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</si>
  <si>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</si>
  <si>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</si>
  <si>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</si>
  <si>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</si>
  <si>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</si>
  <si>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</si>
  <si>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</si>
  <si>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</si>
  <si>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</si>
  <si>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Exchange Rate
Currency 1,00 = R Amount</t>
  </si>
  <si>
    <t>Payment Method 1a, 1b or 2</t>
  </si>
  <si>
    <t>Source</t>
  </si>
  <si>
    <t>Australian Dollar</t>
  </si>
  <si>
    <t>AUD</t>
  </si>
  <si>
    <t>Canadian Dollar</t>
  </si>
  <si>
    <t>CAN</t>
  </si>
  <si>
    <t>Swiss Franc</t>
  </si>
  <si>
    <t>CHF</t>
  </si>
  <si>
    <t>Danish Krone</t>
  </si>
  <si>
    <t>DKK</t>
  </si>
  <si>
    <t>European Currency</t>
  </si>
  <si>
    <t>EUR</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</si>
  <si>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</si>
  <si>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</si>
  <si>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</si>
  <si>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</si>
  <si>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</si>
  <si>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</si>
  <si>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</si>
  <si>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</si>
  <si>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</si>
  <si>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</si>
  <si>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</si>
  <si>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</si>
  <si>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</si>
  <si>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</si>
  <si>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</si>
  <si>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 xml:space="preserve">Local </t>
  </si>
  <si>
    <t xml:space="preserve">For detailed instructions - refer to "Currency ROE Rate of Exchange.- This sheet is provided herein as  Exchange Rates </t>
  </si>
  <si>
    <t xml:space="preserve"> The Bids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</si>
  <si>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 xml:space="preserve">The Bidder's Activity Schedules shall contains, as far as can be determined, full details of the work that is to be executed by the Contractor and the materials that are to be supplied.  It should, however, not be presumed that the Schedule includes and describes every detail of the Contract Works.  Where any work or activities to be executed are described or implied without corresponding items appearing in the Price Schedules, the Contractor shall add such items in the price activity schedule. </t>
  </si>
  <si>
    <t>The Conditions of Contract, together with the Employer's Requirements, etc. shall be read in conjunction with the Bidder's  Activity  Schedules and in so far as they are relevant.</t>
  </si>
  <si>
    <t>No claims arising from errors, omissions or misunderstandings, shall be accepted after the closing date of the BID.</t>
  </si>
  <si>
    <t>The rates and prices inserted in the Activity Schedules shall be fully inclusive of the works as per Employer's requirements. Such prices shall cover all costs and expenses that may be required in and for the completion of the work described and shall cover the cost of all general risks, liabilities and obligations set forth or implied in the Contract Documents.</t>
  </si>
  <si>
    <t xml:space="preserve"> The Bidder can cost for supply , design etc. in local currency or combination of foreign and local currency.</t>
  </si>
  <si>
    <t xml:space="preserve"> Operation  &amp; Maintenance (O&amp;M)  shall be priced for Years 1 - 2 to determine the O&amp;M Contract value.
</t>
  </si>
  <si>
    <t>A price or rate is to be entered against each item in the Activity Schedules.  Items against which no price or rate is entered by the Contractor will not be paid for when executed but will be considered as covered by prices and rates elsewhere in the Activity Schedules.</t>
  </si>
  <si>
    <t xml:space="preserve">The Activity Schedules shall be divided into various sections for the convenience of pricing and measurement of the work. </t>
  </si>
  <si>
    <t xml:space="preserve">The Activity Schedule shall include but not limited to Description, Unit, Currency, RoE, Unit of measurements, Quantities,  Rates and Total  Amounts. As shown on typical Activity Schedule herein. </t>
  </si>
  <si>
    <t>In the event of any arithmetical errors occurring in the totals from Submitted Activity Schedules such totals will be corrected on the assumption that the rates quoted are correct.</t>
  </si>
  <si>
    <t xml:space="preserve">The total of the prices shall include for all direct and indirect costs, overheads, profits, on costs, risks, liabilities, obligations, etc. relative to the contract and all taxes including customs duties on imported Plant to authorities and Excluding VAT on all items. 
</t>
  </si>
  <si>
    <t xml:space="preserve">The Contractor shall allow for all necessary costs to complete the Works as required in terms of the Employer's requirements whether expressly stated or not in the Bidder's Activity schedule. </t>
  </si>
  <si>
    <t>Contractor to check and take responsibility for all descriptions, formulae, and structure of their Activity Schedule.</t>
  </si>
  <si>
    <t>Where reference is made to the "Contractor" in these documents it will mean "Bidder" or "Vice versa" during the bidding process.</t>
  </si>
  <si>
    <t>The Bidder's Activity Schedule provides the basis of all valuations of the work, payments in multiple currencies, price adjustment (CPA) and general progress monitoring.</t>
  </si>
  <si>
    <t xml:space="preserve">ACTIVITY SCHEDULES </t>
  </si>
  <si>
    <t>ALTERATIONS TO THE ACTIVITY SCHEDULES</t>
  </si>
  <si>
    <t>ACTIVITY SCHEDULES AND BID PRICES</t>
  </si>
  <si>
    <t>Insurances shall be as per NEC ECC contract</t>
  </si>
  <si>
    <t>For detailed instructions - refer to NEC ECC Contract  (X1) Clause</t>
  </si>
  <si>
    <t>Bidders may alter the Typical Activity schedule provided herein, and or the Bidder's may  provide their own preferred breakdown as per Employer's requirements.</t>
  </si>
  <si>
    <r>
      <rPr>
        <b/>
        <sz val="10"/>
        <rFont val="Arial"/>
        <family val="2"/>
      </rPr>
      <t xml:space="preserve">The contract price shall be based upon the Bid that offers required capacity .
</t>
    </r>
    <r>
      <rPr>
        <sz val="10"/>
        <rFont val="Arial"/>
        <family val="2"/>
      </rPr>
      <t>The provided activity schedule shall be deemed as a general guide only/ typical example. The Bidder's may  provide their own preferred breakdown as per Employer's requirements.  The Contractor shall use other documents provided as reference.  The prices provided shall include the cost of all required equipment, tools, material, labour, and supervision for the EPC of a complete commissioned component or system.  Any expected wastage of materials and components shall be included in the pricing provided.</t>
    </r>
  </si>
  <si>
    <t>Units of measurement  or quantity i.e., Number (no),  Lump Sum (Sum) or Item, are associated as applicable with the items as listed in the Activity Schedules.</t>
  </si>
  <si>
    <t>5.1.2 CONTRACT PRICE ADJUSTMENT (CPA) FOR INFLATION</t>
  </si>
  <si>
    <t>No.</t>
  </si>
  <si>
    <t>Formula Code</t>
  </si>
  <si>
    <t>Summary of the description of the Tenderer's Formulae</t>
  </si>
  <si>
    <t xml:space="preserve">Firm and Fixed </t>
  </si>
  <si>
    <r>
      <t>Prices are 100 % fixed and firm. CPA is not applicable</t>
    </r>
    <r>
      <rPr>
        <sz val="10"/>
        <color indexed="10"/>
        <rFont val="Arial"/>
        <family val="2"/>
      </rPr>
      <t xml:space="preserve">. </t>
    </r>
    <r>
      <rPr>
        <b/>
        <sz val="10"/>
        <color indexed="10"/>
        <rFont val="Arial"/>
        <family val="2"/>
      </rPr>
      <t/>
    </r>
  </si>
  <si>
    <t>A</t>
  </si>
  <si>
    <t>Tenderer's description of Formula A</t>
  </si>
  <si>
    <t>Type in the description of each formula in the tables below</t>
  </si>
  <si>
    <t>B</t>
  </si>
  <si>
    <t>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</si>
  <si>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</si>
  <si>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</si>
  <si>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</si>
  <si>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</si>
  <si>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</si>
  <si>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</si>
  <si>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</si>
  <si>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</si>
  <si>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</si>
  <si>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</si>
  <si>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</si>
  <si>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</si>
  <si>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</si>
  <si>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</si>
  <si>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</si>
  <si>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</si>
  <si>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</si>
  <si>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</si>
  <si>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</si>
  <si>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</si>
  <si>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</si>
  <si>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</si>
  <si>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</si>
  <si>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</si>
  <si>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</si>
  <si>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</si>
  <si>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</si>
  <si>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</si>
  <si>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</si>
  <si>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</si>
  <si>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</si>
  <si>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</si>
  <si>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</si>
  <si>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</si>
  <si>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</si>
  <si>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</si>
  <si>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</si>
  <si>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</si>
  <si>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</si>
  <si>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</si>
  <si>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</si>
  <si>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</si>
  <si>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Tenderer's description of Formula B</t>
  </si>
  <si>
    <t>Historical data provided (Yes or No- provide Internet address)</t>
  </si>
  <si>
    <t>B1</t>
  </si>
  <si>
    <t>B2</t>
  </si>
  <si>
    <t>B3</t>
  </si>
  <si>
    <t>B4</t>
  </si>
  <si>
    <t>B5</t>
  </si>
  <si>
    <t>B6</t>
  </si>
  <si>
    <t>Formula C</t>
  </si>
  <si>
    <t>Tenderer's description of 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</si>
  <si>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</si>
  <si>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</si>
  <si>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</si>
  <si>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</si>
  <si>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</si>
  <si>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</si>
  <si>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</si>
  <si>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</si>
  <si>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</si>
  <si>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</si>
  <si>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</si>
  <si>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</si>
  <si>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</si>
  <si>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</si>
  <si>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</si>
  <si>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</si>
  <si>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</si>
  <si>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</si>
  <si>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</si>
  <si>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</si>
  <si>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</si>
  <si>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</si>
  <si>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</si>
  <si>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</si>
  <si>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</si>
  <si>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</si>
  <si>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</si>
  <si>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</si>
  <si>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</si>
  <si>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</si>
  <si>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</si>
  <si>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</si>
  <si>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</si>
  <si>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</si>
  <si>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</si>
  <si>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</si>
  <si>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</si>
  <si>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</si>
  <si>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</si>
  <si>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</si>
  <si>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</si>
  <si>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</si>
  <si>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</si>
  <si>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</si>
  <si>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</si>
  <si>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</si>
  <si>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</si>
  <si>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</si>
  <si>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</si>
  <si>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</si>
  <si>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</si>
  <si>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</si>
  <si>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</si>
  <si>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</si>
  <si>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</si>
  <si>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</si>
  <si>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</si>
  <si>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</si>
  <si>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</si>
  <si>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</si>
  <si>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</si>
  <si>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</si>
  <si>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CPA</t>
  </si>
  <si>
    <t>Project Name:</t>
  </si>
  <si>
    <t xml:space="preserve">The Contractor shall propose CPA formula on the attached CPA template provided. </t>
  </si>
  <si>
    <t xml:space="preserve">Other </t>
  </si>
  <si>
    <t>other</t>
  </si>
  <si>
    <t>item</t>
  </si>
  <si>
    <t>Month-01</t>
  </si>
  <si>
    <t>Month-02</t>
  </si>
  <si>
    <t>Month-03</t>
  </si>
  <si>
    <t>Month-04</t>
  </si>
  <si>
    <t>Month-05</t>
  </si>
  <si>
    <t>Month-06</t>
  </si>
  <si>
    <t>Design, Engineering, Supply, Construction, Installation, Testing, Commissioning, Operation and Maintenance (O&amp;M) 22.83 MW Solar PV Facility at Duvha Power Station, Mpumalanga</t>
  </si>
  <si>
    <t>FOREX</t>
  </si>
  <si>
    <t>12.1</t>
  </si>
  <si>
    <t>12.2</t>
  </si>
  <si>
    <t xml:space="preserve">Duvha Power Station </t>
  </si>
  <si>
    <t xml:space="preserve">Duvha Power Plant - Solar Photovoltaic  </t>
  </si>
  <si>
    <t>This sheet is required to be completed by the BIDDER with the "Exchange Rates" in terms of  BID requirements</t>
  </si>
  <si>
    <t>Tenderers who import goods into stock, for delivery to various customers, the price quoted must be in South African Rand. In such cases, employer will not undertake any foreign exchange commitment or arrange forward cover.</t>
  </si>
  <si>
    <t>P&amp;G's</t>
  </si>
  <si>
    <t>Foreign Currency Rate</t>
  </si>
  <si>
    <t>Local Currency Rate</t>
  </si>
  <si>
    <t>Total Amount converted to ZAR</t>
  </si>
  <si>
    <r>
      <t xml:space="preserve">The price activity schedule is for the Engineering, Procurement and Construction (EPC) , on a lump-sum basis under an EPC, It should include all studies, permitting, design, engineering, procurement, manufacturing, deliveries to Site, execution, erection, commissioning, testing, completion, operation and maintenance (O&amp;M) until the end of the Defects Liability Period, making good defects and warranty cover during the Defects Liability Period, and other works necessary to construct a solar photovoltaic (PV) power Plant , the access road, the Site facilities and any additional infrastructure as per  EMPLOYER’S REQUIREMENTS </t>
    </r>
    <r>
      <rPr>
        <sz val="10"/>
        <color theme="1"/>
        <rFont val="Arial"/>
        <family val="2"/>
      </rPr>
      <t>(Document Reference Number: 559-280959254)</t>
    </r>
  </si>
  <si>
    <r>
      <t xml:space="preserve">Tenderers who are pricing for imported goods/services in a foreign currency or linking their pricing of goods to a foreign currency exchange rate, must be the </t>
    </r>
    <r>
      <rPr>
        <b/>
        <sz val="10"/>
        <rFont val="Arial"/>
        <family val="2"/>
      </rPr>
      <t>direct importers</t>
    </r>
    <r>
      <rPr>
        <sz val="10"/>
        <rFont val="Arial"/>
        <family val="2"/>
      </rPr>
      <t xml:space="preserve"> of the goods/services. For payment purposes, employer will require a Commercial(overseas) Invoice and proof of importation. Where a Contractor is unable to supply a Commercial Invoice, the pricing to employer must be in South African Rands (ZAR), and cannot be linked to any foreign currency rate of exchange.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</si>
</sst>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1C09]dd\ mmmm\ yyyy;@"/>
    <numFmt numFmtId="165" formatCode="_(* #,##0.00_);_(* \(#,##0.00\);_(* &quot;-&quot;??_);_(@_)"/>
    <numFmt numFmtId="166" formatCode="_ * #,##0.00_ ;_ * \-#,##0.00_ ;_ * &quot;-&quot;??_ ;_ @_ "/>
    <numFmt numFmtId="167" formatCode="dd\-mmm\-yyyy"/>
    <numFmt numFmtId="168" formatCode="&quot;R&quot;\ #,##0.00"/>
    <numFmt numFmtId="169" formatCode="dd/mmm/yy_)"/>
    <numFmt numFmtId="170" formatCode="_-[$$-409]* #,##0.00_ ;_-[$$-409]* \-#,##0.00\ ;_-[$$-409]* &quot;-&quot;??_ ;_-@_ "/>
    <numFmt numFmtId="171" formatCode="&quot;R&quot;\ #,##0.000000"/>
    <numFmt numFmtId="172" formatCode="_(* #,##0.0000_);_(* \(#,##0.0000\);_(* &quot;-&quot;??_);_(@_)"/>
    <numFmt numFmtId="173" formatCode="dd\-mmmm\-yyyy"/>
    <numFmt numFmtId="174" formatCode="0."/>
    <numFmt numFmtId="175" formatCode="#,##0.000"/>
    <numFmt numFmtId="176" formatCode="[$-409]mmm\-yy;@"/>
    <numFmt numFmtId="177" formatCode="mmm\-yyyy"/>
    <numFmt numFmtId="178" formatCode="&quot;R&quot;#,##0.0000;\-&quot;R&quot;#,##0.0000"/>
  </numFmts>
  <fonts count="53"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b/>
      <sz val="8"/>
      <name val="Arial"/>
      <family val="2"/>
    </font>
    <font>
      <sz val="8"/>
      <color indexed="10"/>
      <name val="Arial"/>
      <family val="2"/>
    </font>
    <font>
      <sz val="8"/>
      <color indexed="17"/>
      <name val="Arial"/>
      <family val="2"/>
    </font>
    <font>
      <sz val="8"/>
      <color indexed="12"/>
      <name val="Arial"/>
      <family val="2"/>
    </font>
    <font>
      <sz val="8"/>
      <color indexed="8"/>
      <name val="Arial"/>
      <family val="2"/>
    </font>
    <font>
      <sz val="12"/>
      <name val="Arial"/>
      <family val="2"/>
    </font>
    <font>
      <sz val="12"/>
      <color indexed="12"/>
      <name val="Arial"/>
      <family val="2"/>
    </font>
    <font>
      <b/>
      <sz val="12"/>
      <name val="Arial"/>
      <family val="2"/>
    </font>
    <font>
      <sz val="11"/>
      <color theme="1"/>
      <name val="Calibri"/>
      <family val="2"/>
      <scheme val="minor"/>
    </font>
    <font>
      <sz val="12"/>
      <color theme="1"/>
      <name val="Calibri"/>
      <family val="2"/>
      <scheme val="minor"/>
    </font>
    <font>
      <b/>
      <sz val="18"/>
      <name val="Arial"/>
      <family val="2"/>
    </font>
    <font>
      <b/>
      <sz val="14"/>
      <name val="Arial"/>
      <family val="2"/>
    </font>
    <font>
      <b/>
      <u/>
      <sz val="12"/>
      <name val="Arial"/>
      <family val="2"/>
    </font>
    <font>
      <b/>
      <sz val="11"/>
      <color rgb="FF000000"/>
      <name val="Arial"/>
      <family val="2"/>
    </font>
    <font>
      <b/>
      <sz val="12"/>
      <color theme="1"/>
      <name val="Arial"/>
      <family val="2"/>
    </font>
    <font>
      <b/>
      <sz val="12"/>
      <color rgb="FF000000"/>
      <name val="Arial"/>
      <family val="2"/>
    </font>
    <font>
      <b/>
      <sz val="11"/>
      <name val="Arial"/>
      <family val="2"/>
    </font>
    <font>
      <sz val="11"/>
      <name val="Arial"/>
      <family val="2"/>
    </font>
    <font>
      <b/>
      <i/>
      <sz val="11"/>
      <name val="Arial"/>
      <family val="2"/>
    </font>
    <font>
      <sz val="11"/>
      <name val="Calibri"/>
      <family val="2"/>
      <scheme val="minor"/>
    </font>
    <font>
      <b/>
      <sz val="11"/>
      <name val="Calibri"/>
      <family val="2"/>
      <scheme val="minor"/>
    </font>
    <font>
      <sz val="10"/>
      <name val="Helv"/>
    </font>
    <font>
      <b/>
      <sz val="10"/>
      <name val="Times New Roman"/>
      <family val="1"/>
    </font>
    <font>
      <b/>
      <sz val="9"/>
      <name val="Arial"/>
      <family val="2"/>
    </font>
    <font>
      <sz val="9"/>
      <name val="Arial"/>
      <family val="2"/>
    </font>
    <font>
      <b/>
      <u/>
      <sz val="12"/>
      <color rgb="FFFF0000"/>
      <name val="Arial"/>
      <family val="2"/>
    </font>
    <font>
      <u/>
      <sz val="11"/>
      <color theme="10"/>
      <name val="Calibri"/>
      <family val="2"/>
      <scheme val="minor"/>
    </font>
    <font>
      <sz val="12"/>
      <color indexed="17"/>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8"/>
      <color theme="2" tint="-9.9978637043366805E-2"/>
      <name val="Arial"/>
      <family val="2"/>
    </font>
    <font>
      <sz val="8"/>
      <color theme="0" tint="-0.249977111117893"/>
      <name val="Arial"/>
      <family val="2"/>
    </font>
    <font>
      <sz val="10"/>
      <color theme="0"/>
      <name val="Arial"/>
      <family val="2"/>
    </font>
    <font>
      <sz val="8"/>
      <color theme="0"/>
      <name val="Arial"/>
      <family val="2"/>
    </font>
    <font>
      <b/>
      <sz val="8"/>
      <color theme="0"/>
      <name val="Arial"/>
      <family val="2"/>
    </font>
    <font>
      <sz val="12"/>
      <color theme="0"/>
      <name val="Arial"/>
      <family val="2"/>
    </font>
    <font>
      <sz val="10"/>
      <color indexed="10"/>
      <name val="Arial"/>
      <family val="2"/>
    </font>
    <font>
      <b/>
      <sz val="10"/>
      <color indexed="10"/>
      <name val="Arial"/>
      <family val="2"/>
    </font>
    <font>
      <sz val="9"/>
      <color indexed="10"/>
      <name val="Arial"/>
      <family val="2"/>
    </font>
    <font>
      <b/>
      <sz val="10"/>
      <color indexed="8"/>
      <name val="Arial"/>
      <family val="2"/>
    </font>
    <font>
      <b/>
      <sz val="8"/>
      <color rgb="FFFF0000"/>
      <name val="Arial"/>
      <family val="2"/>
    </font>
    <font>
      <b/>
      <sz val="8"/>
      <color theme="1"/>
      <name val="Arial"/>
      <family val="2"/>
    </font>
    <font>
      <sz val="10"/>
      <color theme="1"/>
      <name val="Arial"/>
      <family val="2"/>
    </font>
  </fonts>
  <fills count="14">
    <fill>
      <patternFill patternType="none"/>
    </fill>
    <fill>
      <patternFill patternType="gray125"/>
    </fill>
    <fill>
      <patternFill patternType="solid">
        <fgColor theme="2" tint="-0.499984740745262"/>
        <bgColor indexed="64"/>
      </patternFill>
    </fill>
    <fill>
      <patternFill patternType="solid">
        <fgColor rgb="FFFFFFCC"/>
        <bgColor indexed="64"/>
      </patternFill>
    </fill>
    <fill>
      <patternFill patternType="solid">
        <fgColor indexed="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
      <patternFill patternType="solid">
        <fgColor indexed="50"/>
        <bgColor indexed="64"/>
      </patternFill>
    </fill>
  </fills>
  <borders count="1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auto="1"/>
      </left>
      <right style="hair">
        <color auto="1"/>
      </right>
      <top style="medium">
        <color auto="1"/>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auto="1"/>
      </top>
      <bottom style="medium">
        <color indexed="64"/>
      </bottom>
      <diagonal/>
    </border>
    <border>
      <left style="thin">
        <color indexed="64"/>
      </left>
      <right style="medium">
        <color auto="1"/>
      </right>
      <top style="medium">
        <color indexed="64"/>
      </top>
      <bottom/>
      <diagonal/>
    </border>
    <border>
      <left style="medium">
        <color indexed="64"/>
      </left>
      <right style="medium">
        <color indexed="64"/>
      </right>
      <top style="medium">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style="hair">
        <color auto="1"/>
      </right>
      <top/>
      <bottom style="medium">
        <color auto="1"/>
      </bottom>
      <diagonal/>
    </border>
    <border>
      <left style="thin">
        <color indexed="64"/>
      </left>
      <right/>
      <top/>
      <bottom style="medium">
        <color auto="1"/>
      </bottom>
      <diagonal/>
    </border>
    <border>
      <left/>
      <right style="thin">
        <color indexed="64"/>
      </right>
      <top/>
      <bottom style="medium">
        <color auto="1"/>
      </bottom>
      <diagonal/>
    </border>
    <border>
      <left/>
      <right style="hair">
        <color auto="1"/>
      </right>
      <top style="medium">
        <color indexed="64"/>
      </top>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auto="1"/>
      </left>
      <right style="hair">
        <color auto="1"/>
      </right>
      <top style="hair">
        <color auto="1"/>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auto="1"/>
      </top>
      <bottom style="thin">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hair">
        <color auto="1"/>
      </bottom>
      <diagonal/>
    </border>
    <border>
      <left/>
      <right style="medium">
        <color indexed="64"/>
      </right>
      <top/>
      <bottom style="hair">
        <color auto="1"/>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auto="1"/>
      </top>
      <bottom style="medium">
        <color indexed="64"/>
      </bottom>
      <diagonal/>
    </border>
    <border>
      <left style="hair">
        <color auto="1"/>
      </left>
      <right style="hair">
        <color auto="1"/>
      </right>
      <top style="hair">
        <color auto="1"/>
      </top>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bottom/>
      <diagonal/>
    </border>
    <border>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hair">
        <color indexed="64"/>
      </top>
      <bottom/>
      <diagonal/>
    </border>
    <border>
      <left/>
      <right style="medium">
        <color auto="1"/>
      </right>
      <top style="thin">
        <color auto="1"/>
      </top>
      <bottom style="thin">
        <color auto="1"/>
      </bottom>
      <diagonal/>
    </border>
    <border>
      <left style="hair">
        <color indexed="64"/>
      </left>
      <right style="thin">
        <color indexed="64"/>
      </right>
      <top style="medium">
        <color auto="1"/>
      </top>
      <bottom/>
      <diagonal/>
    </border>
    <border>
      <left/>
      <right/>
      <top/>
      <bottom style="thin">
        <color indexed="64"/>
      </bottom>
      <diagonal/>
    </border>
    <border>
      <left style="thin">
        <color indexed="64"/>
      </left>
      <right/>
      <top/>
      <bottom/>
      <diagonal/>
    </border>
    <border>
      <left/>
      <right/>
      <top style="hair">
        <color auto="1"/>
      </top>
      <bottom/>
      <diagonal/>
    </border>
    <border>
      <left/>
      <right style="medium">
        <color indexed="64"/>
      </right>
      <top style="thin">
        <color indexed="64"/>
      </top>
      <bottom style="hair">
        <color auto="1"/>
      </bottom>
      <diagonal/>
    </border>
    <border>
      <left style="thin">
        <color indexed="64"/>
      </left>
      <right style="thin">
        <color indexed="64"/>
      </right>
      <top style="medium">
        <color indexed="64"/>
      </top>
      <bottom style="hair">
        <color indexed="64"/>
      </bottom>
      <diagonal/>
    </border>
    <border>
      <left/>
      <right style="medium">
        <color auto="1"/>
      </right>
      <top style="thin">
        <color indexed="64"/>
      </top>
      <bottom style="medium">
        <color indexed="64"/>
      </bottom>
      <diagonal/>
    </border>
    <border>
      <left style="medium">
        <color indexed="64"/>
      </left>
      <right/>
      <top style="medium">
        <color auto="1"/>
      </top>
      <bottom style="hair">
        <color indexed="64"/>
      </bottom>
      <diagonal/>
    </border>
    <border>
      <left/>
      <right/>
      <top style="medium">
        <color auto="1"/>
      </top>
      <bottom style="hair">
        <color indexed="64"/>
      </bottom>
      <diagonal/>
    </border>
    <border>
      <left/>
      <right style="thin">
        <color indexed="64"/>
      </right>
      <top style="medium">
        <color auto="1"/>
      </top>
      <bottom style="hair">
        <color indexed="64"/>
      </bottom>
      <diagonal/>
    </border>
    <border>
      <left style="hair">
        <color auto="1"/>
      </left>
      <right style="thin">
        <color indexed="64"/>
      </right>
      <top/>
      <bottom style="medium">
        <color auto="1"/>
      </bottom>
      <diagonal/>
    </border>
    <border>
      <left/>
      <right style="medium">
        <color auto="1"/>
      </right>
      <top style="hair">
        <color auto="1"/>
      </top>
      <bottom style="thin">
        <color indexed="64"/>
      </bottom>
      <diagonal/>
    </border>
    <border>
      <left style="medium">
        <color indexed="64"/>
      </left>
      <right style="hair">
        <color indexed="64"/>
      </right>
      <top style="medium">
        <color indexed="64"/>
      </top>
      <bottom style="hair">
        <color indexed="64"/>
      </bottom>
      <diagonal/>
    </border>
    <border>
      <left style="hair">
        <color auto="1"/>
      </left>
      <right style="hair">
        <color auto="1"/>
      </right>
      <top style="medium">
        <color indexed="64"/>
      </top>
      <bottom style="hair">
        <color auto="1"/>
      </bottom>
      <diagonal/>
    </border>
    <border>
      <left style="hair">
        <color indexed="64"/>
      </left>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hair">
        <color indexed="64"/>
      </left>
      <right/>
      <top style="hair">
        <color indexed="64"/>
      </top>
      <bottom style="thick">
        <color indexed="64"/>
      </bottom>
      <diagonal/>
    </border>
    <border>
      <left/>
      <right style="medium">
        <color auto="1"/>
      </right>
      <top style="hair">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auto="1"/>
      </top>
      <bottom style="medium">
        <color indexed="64"/>
      </bottom>
      <diagonal/>
    </border>
    <border>
      <left style="thin">
        <color indexed="64"/>
      </left>
      <right style="medium">
        <color indexed="64"/>
      </right>
      <top style="hair">
        <color auto="1"/>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hair">
        <color indexed="64"/>
      </top>
      <bottom style="medium">
        <color indexed="64"/>
      </bottom>
      <diagonal/>
    </border>
  </borders>
  <cellStyleXfs count="25">
    <xf numFmtId="0" fontId="0" fillId="0" borderId="0"/>
    <xf numFmtId="0"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169" fontId="26" fillId="0" borderId="0"/>
    <xf numFmtId="170" fontId="13" fillId="0" borderId="0"/>
    <xf numFmtId="0" fontId="2" fillId="0" borderId="0"/>
    <xf numFmtId="166" fontId="13" fillId="0" borderId="0" applyFont="0" applyFill="0" applyBorder="0" applyAlignment="0" applyProtection="0"/>
    <xf numFmtId="0" fontId="13" fillId="0" borderId="0"/>
    <xf numFmtId="0" fontId="2" fillId="0" borderId="0"/>
    <xf numFmtId="0" fontId="2" fillId="0" borderId="0"/>
    <xf numFmtId="166" fontId="13" fillId="0" borderId="0" applyFont="0" applyFill="0" applyBorder="0" applyAlignment="0" applyProtection="0"/>
    <xf numFmtId="165" fontId="2"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0" fontId="1" fillId="0" borderId="0"/>
    <xf numFmtId="0" fontId="31" fillId="0" borderId="0" applyNumberFormat="0" applyFill="0" applyBorder="0" applyAlignment="0" applyProtection="0"/>
    <xf numFmtId="0" fontId="1" fillId="0" borderId="0"/>
    <xf numFmtId="0" fontId="1" fillId="0" borderId="0"/>
    <xf numFmtId="43" fontId="13" fillId="0" borderId="0" applyFont="0" applyFill="0" applyBorder="0" applyAlignment="0" applyProtection="0"/>
    <xf numFmtId="9" fontId="1" fillId="0" borderId="0" applyFont="0" applyFill="0" applyBorder="0" applyAlignment="0" applyProtection="0"/>
  </cellStyleXfs>
  <cellXfs count="540">
    <xf numFmtId="0" fontId="0" fillId="0" borderId="0" xfId="0"/>
    <xf numFmtId="0" fontId="4" fillId="0" borderId="0" xfId="2" applyFont="1" applyAlignment="1">
      <alignment vertical="center"/>
    </xf>
    <xf numFmtId="0" fontId="5" fillId="0" borderId="0" xfId="2" applyFont="1" applyAlignment="1">
      <alignment vertical="center"/>
    </xf>
    <xf numFmtId="2" fontId="4" fillId="0" borderId="0" xfId="2" applyNumberFormat="1" applyFont="1" applyAlignment="1">
      <alignment vertical="center"/>
    </xf>
    <xf numFmtId="2" fontId="6" fillId="0" borderId="0" xfId="2" applyNumberFormat="1" applyFont="1" applyAlignment="1">
      <alignment horizontal="center" vertical="center"/>
    </xf>
    <xf numFmtId="0" fontId="5" fillId="0" borderId="22" xfId="2" applyFont="1" applyBorder="1" applyAlignment="1">
      <alignment horizontal="center" vertical="center" wrapText="1"/>
    </xf>
    <xf numFmtId="0" fontId="5" fillId="0" borderId="10" xfId="2" quotePrefix="1" applyFont="1" applyBorder="1" applyAlignment="1">
      <alignment vertical="center" wrapText="1"/>
    </xf>
    <xf numFmtId="2" fontId="5" fillId="0" borderId="0" xfId="2" applyNumberFormat="1" applyFont="1" applyAlignment="1">
      <alignment horizontal="center" vertical="center"/>
    </xf>
    <xf numFmtId="0" fontId="5" fillId="0" borderId="0" xfId="2" applyFont="1" applyAlignment="1">
      <alignment horizontal="center" vertical="center"/>
    </xf>
    <xf numFmtId="165" fontId="4" fillId="0" borderId="0" xfId="2" applyNumberFormat="1" applyFont="1" applyAlignment="1">
      <alignment vertical="center"/>
    </xf>
    <xf numFmtId="165" fontId="4" fillId="0" borderId="0" xfId="3" applyFont="1" applyFill="1" applyBorder="1" applyAlignment="1">
      <alignment vertical="center"/>
    </xf>
    <xf numFmtId="165" fontId="4" fillId="0" borderId="0" xfId="3" applyFont="1" applyFill="1" applyBorder="1"/>
    <xf numFmtId="166" fontId="4" fillId="0" borderId="0" xfId="2" applyNumberFormat="1" applyFont="1" applyAlignment="1">
      <alignment vertical="center"/>
    </xf>
    <xf numFmtId="167" fontId="6" fillId="4" borderId="28" xfId="2" applyNumberFormat="1" applyFont="1" applyFill="1" applyBorder="1" applyAlignment="1">
      <alignment vertical="center"/>
    </xf>
    <xf numFmtId="39" fontId="6" fillId="4" borderId="29" xfId="2" applyNumberFormat="1" applyFont="1" applyFill="1" applyBorder="1" applyAlignment="1">
      <alignment horizontal="center" vertical="center"/>
    </xf>
    <xf numFmtId="0" fontId="4" fillId="0" borderId="33" xfId="2" applyFont="1" applyBorder="1" applyAlignment="1">
      <alignment horizontal="center" vertical="center"/>
    </xf>
    <xf numFmtId="0" fontId="4" fillId="0" borderId="34" xfId="2" applyFont="1" applyBorder="1" applyAlignment="1">
      <alignment horizontal="center" vertical="center"/>
    </xf>
    <xf numFmtId="0" fontId="4" fillId="0" borderId="34" xfId="2" quotePrefix="1" applyFont="1" applyBorder="1" applyAlignment="1">
      <alignment horizontal="left"/>
    </xf>
    <xf numFmtId="0" fontId="4" fillId="0" borderId="29" xfId="2" applyFont="1" applyBorder="1" applyAlignment="1">
      <alignment horizontal="left" vertical="center"/>
    </xf>
    <xf numFmtId="167" fontId="6" fillId="4" borderId="28" xfId="2" applyNumberFormat="1" applyFont="1" applyFill="1" applyBorder="1" applyAlignment="1">
      <alignment horizontal="center" vertical="center"/>
    </xf>
    <xf numFmtId="39" fontId="6" fillId="4" borderId="35" xfId="2" applyNumberFormat="1" applyFont="1" applyFill="1" applyBorder="1" applyAlignment="1">
      <alignment horizontal="center" vertical="center"/>
    </xf>
    <xf numFmtId="165" fontId="8" fillId="0" borderId="28" xfId="3" applyFont="1" applyFill="1" applyBorder="1" applyAlignment="1">
      <alignment horizontal="center" vertical="center"/>
    </xf>
    <xf numFmtId="3" fontId="8" fillId="0" borderId="29" xfId="3" applyNumberFormat="1" applyFont="1" applyFill="1" applyBorder="1" applyAlignment="1">
      <alignment horizontal="center" vertical="center"/>
    </xf>
    <xf numFmtId="165" fontId="8" fillId="0" borderId="36" xfId="3" applyFont="1" applyFill="1" applyBorder="1" applyAlignment="1">
      <alignment horizontal="center" vertical="center"/>
    </xf>
    <xf numFmtId="165" fontId="8" fillId="0" borderId="30" xfId="3" applyFont="1" applyFill="1" applyBorder="1" applyAlignment="1" applyProtection="1">
      <alignment horizontal="center" vertical="center"/>
    </xf>
    <xf numFmtId="0" fontId="4" fillId="0" borderId="35" xfId="2" applyFont="1" applyBorder="1" applyAlignment="1">
      <alignment vertical="center" wrapText="1"/>
    </xf>
    <xf numFmtId="0" fontId="4" fillId="0" borderId="37" xfId="2" applyFont="1" applyBorder="1" applyAlignment="1">
      <alignment horizontal="center" vertical="center"/>
    </xf>
    <xf numFmtId="0" fontId="4" fillId="0" borderId="38" xfId="2" quotePrefix="1" applyFont="1" applyBorder="1" applyAlignment="1">
      <alignment horizontal="left"/>
    </xf>
    <xf numFmtId="0" fontId="4" fillId="0" borderId="39" xfId="2" applyFont="1" applyBorder="1" applyAlignment="1">
      <alignment vertical="center" wrapText="1"/>
    </xf>
    <xf numFmtId="167" fontId="6" fillId="4" borderId="40" xfId="2" applyNumberFormat="1" applyFont="1" applyFill="1" applyBorder="1" applyAlignment="1">
      <alignment horizontal="center" vertical="center"/>
    </xf>
    <xf numFmtId="39" fontId="6" fillId="4" borderId="39" xfId="2" applyNumberFormat="1" applyFont="1" applyFill="1" applyBorder="1" applyAlignment="1">
      <alignment horizontal="center" vertical="center"/>
    </xf>
    <xf numFmtId="165" fontId="8" fillId="0" borderId="41" xfId="3" applyFont="1" applyFill="1" applyBorder="1" applyAlignment="1">
      <alignment horizontal="center" vertical="center"/>
    </xf>
    <xf numFmtId="3" fontId="8" fillId="0" borderId="42" xfId="3" applyNumberFormat="1" applyFont="1" applyFill="1" applyBorder="1" applyAlignment="1">
      <alignment horizontal="center" vertical="center"/>
    </xf>
    <xf numFmtId="167" fontId="6" fillId="4" borderId="47" xfId="2" applyNumberFormat="1" applyFont="1" applyFill="1" applyBorder="1" applyAlignment="1">
      <alignment vertical="center"/>
    </xf>
    <xf numFmtId="39" fontId="6" fillId="4" borderId="48" xfId="2" applyNumberFormat="1" applyFont="1" applyFill="1" applyBorder="1" applyAlignment="1">
      <alignment horizontal="center" vertical="center"/>
    </xf>
    <xf numFmtId="0" fontId="5" fillId="3" borderId="52" xfId="2" applyFont="1" applyFill="1" applyBorder="1" applyAlignment="1">
      <alignment vertical="center" wrapText="1"/>
    </xf>
    <xf numFmtId="0" fontId="5" fillId="3" borderId="55" xfId="2" applyFont="1" applyFill="1" applyBorder="1" applyAlignment="1">
      <alignment vertical="center" wrapText="1"/>
    </xf>
    <xf numFmtId="0" fontId="4" fillId="0" borderId="29" xfId="2" applyFont="1" applyBorder="1" applyAlignment="1">
      <alignment vertical="center" wrapText="1"/>
    </xf>
    <xf numFmtId="0" fontId="4" fillId="0" borderId="38" xfId="2" applyFont="1" applyBorder="1" applyAlignment="1">
      <alignment horizontal="center" vertical="center"/>
    </xf>
    <xf numFmtId="0" fontId="4" fillId="0" borderId="42" xfId="2" applyFont="1" applyBorder="1" applyAlignment="1">
      <alignment vertical="center" wrapText="1"/>
    </xf>
    <xf numFmtId="165" fontId="8" fillId="0" borderId="56" xfId="3" applyFont="1" applyFill="1" applyBorder="1" applyAlignment="1" applyProtection="1">
      <alignment horizontal="center" vertical="center"/>
    </xf>
    <xf numFmtId="39" fontId="6" fillId="4" borderId="57" xfId="2" applyNumberFormat="1" applyFont="1" applyFill="1" applyBorder="1" applyAlignment="1">
      <alignment horizontal="center" vertical="center"/>
    </xf>
    <xf numFmtId="165" fontId="8" fillId="0" borderId="59" xfId="3" applyFont="1" applyFill="1" applyBorder="1" applyAlignment="1">
      <alignment horizontal="center" vertical="center"/>
    </xf>
    <xf numFmtId="165" fontId="8" fillId="0" borderId="60" xfId="3" applyFont="1" applyFill="1" applyBorder="1" applyAlignment="1">
      <alignment horizontal="center" vertical="center"/>
    </xf>
    <xf numFmtId="165" fontId="8" fillId="0" borderId="58" xfId="3" applyFont="1" applyFill="1" applyBorder="1" applyAlignment="1" applyProtection="1">
      <alignment horizontal="center" vertical="center"/>
    </xf>
    <xf numFmtId="165" fontId="8" fillId="0" borderId="61" xfId="3" applyFont="1" applyFill="1" applyBorder="1" applyAlignment="1">
      <alignment horizontal="center" vertical="center"/>
    </xf>
    <xf numFmtId="3" fontId="8" fillId="0" borderId="62" xfId="3" applyNumberFormat="1" applyFont="1" applyFill="1" applyBorder="1" applyAlignment="1">
      <alignment horizontal="center" vertical="center"/>
    </xf>
    <xf numFmtId="0" fontId="4" fillId="0" borderId="63" xfId="2" applyFont="1" applyBorder="1" applyAlignment="1">
      <alignment vertical="center" wrapText="1"/>
    </xf>
    <xf numFmtId="167" fontId="6" fillId="4" borderId="49" xfId="2" applyNumberFormat="1" applyFont="1" applyFill="1" applyBorder="1" applyAlignment="1">
      <alignment vertical="center"/>
    </xf>
    <xf numFmtId="39" fontId="6" fillId="4" borderId="73" xfId="2" applyNumberFormat="1" applyFont="1" applyFill="1" applyBorder="1" applyAlignment="1">
      <alignment horizontal="center" vertical="center"/>
    </xf>
    <xf numFmtId="165" fontId="8" fillId="0" borderId="35" xfId="3" applyFont="1" applyFill="1" applyBorder="1" applyAlignment="1">
      <alignment horizontal="center" vertical="center"/>
    </xf>
    <xf numFmtId="0" fontId="9" fillId="0" borderId="38" xfId="2" applyFont="1" applyBorder="1" applyAlignment="1">
      <alignment horizontal="left" vertical="center" wrapText="1"/>
    </xf>
    <xf numFmtId="165" fontId="8" fillId="0" borderId="39" xfId="3" applyFont="1" applyFill="1" applyBorder="1" applyAlignment="1">
      <alignment horizontal="center" vertical="center"/>
    </xf>
    <xf numFmtId="165" fontId="8" fillId="5" borderId="76" xfId="3" applyFont="1" applyFill="1" applyBorder="1" applyAlignment="1">
      <alignment horizontal="center" vertical="center"/>
    </xf>
    <xf numFmtId="165" fontId="8" fillId="5" borderId="52" xfId="3" applyFont="1" applyFill="1" applyBorder="1" applyAlignment="1" applyProtection="1">
      <alignment horizontal="center" vertical="center"/>
    </xf>
    <xf numFmtId="165" fontId="8" fillId="5" borderId="74" xfId="3" applyFont="1" applyFill="1" applyBorder="1" applyAlignment="1">
      <alignment horizontal="center" vertical="center"/>
    </xf>
    <xf numFmtId="165" fontId="8" fillId="5" borderId="50" xfId="3" applyFont="1" applyFill="1" applyBorder="1" applyAlignment="1">
      <alignment horizontal="center" vertical="center"/>
    </xf>
    <xf numFmtId="165" fontId="8" fillId="5" borderId="73" xfId="3" applyFont="1" applyFill="1" applyBorder="1" applyAlignment="1">
      <alignment horizontal="center" vertical="center"/>
    </xf>
    <xf numFmtId="165" fontId="8" fillId="5" borderId="55" xfId="3" applyFont="1" applyFill="1" applyBorder="1" applyAlignment="1" applyProtection="1">
      <alignment horizontal="center" vertical="center"/>
    </xf>
    <xf numFmtId="0" fontId="4" fillId="0" borderId="42" xfId="2" applyFont="1" applyBorder="1" applyAlignment="1">
      <alignment horizontal="left" vertical="center"/>
    </xf>
    <xf numFmtId="0" fontId="4" fillId="0" borderId="38" xfId="2" applyFont="1" applyBorder="1" applyAlignment="1">
      <alignment vertical="center" wrapText="1"/>
    </xf>
    <xf numFmtId="165" fontId="8" fillId="6" borderId="36" xfId="3" applyFont="1" applyFill="1" applyBorder="1" applyAlignment="1">
      <alignment horizontal="center" vertical="center"/>
    </xf>
    <xf numFmtId="165" fontId="8" fillId="6" borderId="26" xfId="3" applyFont="1" applyFill="1" applyBorder="1" applyAlignment="1">
      <alignment horizontal="center" vertical="center"/>
    </xf>
    <xf numFmtId="165" fontId="8" fillId="6" borderId="30" xfId="3" applyFont="1" applyFill="1" applyBorder="1" applyAlignment="1" applyProtection="1">
      <alignment horizontal="center" vertical="center"/>
    </xf>
    <xf numFmtId="165" fontId="8" fillId="6" borderId="35" xfId="3" applyFont="1" applyFill="1" applyBorder="1" applyAlignment="1">
      <alignment horizontal="center" vertical="center"/>
    </xf>
    <xf numFmtId="0" fontId="4" fillId="0" borderId="0" xfId="2" applyFont="1" applyAlignment="1">
      <alignment horizontal="left" vertical="center"/>
    </xf>
    <xf numFmtId="0" fontId="4" fillId="0" borderId="0" xfId="2" applyFont="1" applyAlignment="1">
      <alignment vertical="center" wrapText="1"/>
    </xf>
    <xf numFmtId="0" fontId="7" fillId="0" borderId="0" xfId="2" applyFont="1" applyAlignment="1">
      <alignment horizontal="left" vertical="center"/>
    </xf>
    <xf numFmtId="0" fontId="8" fillId="0" borderId="0" xfId="2" applyFont="1" applyAlignment="1">
      <alignment horizontal="center" vertical="center"/>
    </xf>
    <xf numFmtId="0" fontId="6" fillId="0" borderId="0" xfId="2" applyFont="1" applyAlignment="1">
      <alignment vertical="center"/>
    </xf>
    <xf numFmtId="0" fontId="10" fillId="0" borderId="0" xfId="2" applyFont="1" applyAlignment="1">
      <alignment vertical="center"/>
    </xf>
    <xf numFmtId="166" fontId="10" fillId="0" borderId="0" xfId="2" applyNumberFormat="1" applyFont="1" applyAlignment="1">
      <alignment vertical="center"/>
    </xf>
    <xf numFmtId="165" fontId="10" fillId="0" borderId="0" xfId="3" applyFont="1" applyFill="1" applyBorder="1" applyAlignment="1">
      <alignment vertical="center"/>
    </xf>
    <xf numFmtId="165" fontId="10" fillId="0" borderId="0" xfId="3" applyFont="1" applyFill="1" applyBorder="1"/>
    <xf numFmtId="0" fontId="12" fillId="0" borderId="0" xfId="2" applyFont="1" applyAlignment="1">
      <alignment vertical="center"/>
    </xf>
    <xf numFmtId="165" fontId="8" fillId="0" borderId="0" xfId="2" applyNumberFormat="1" applyFont="1" applyAlignment="1">
      <alignment horizontal="center" vertical="center"/>
    </xf>
    <xf numFmtId="0" fontId="14" fillId="0" borderId="0" xfId="0" applyFont="1"/>
    <xf numFmtId="0" fontId="14"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left" indent="3"/>
    </xf>
    <xf numFmtId="0" fontId="10" fillId="0" borderId="0" xfId="0" applyFont="1" applyAlignment="1">
      <alignment horizontal="center"/>
    </xf>
    <xf numFmtId="0" fontId="0" fillId="0" borderId="0" xfId="0" applyAlignment="1">
      <alignment horizontal="center"/>
    </xf>
    <xf numFmtId="0" fontId="12" fillId="0" borderId="0" xfId="0" applyFont="1" applyAlignment="1">
      <alignment horizontal="center" wrapText="1"/>
    </xf>
    <xf numFmtId="0" fontId="12" fillId="0" borderId="0" xfId="0" quotePrefix="1" applyFont="1" applyAlignment="1">
      <alignment vertical="center" wrapText="1"/>
    </xf>
    <xf numFmtId="0" fontId="12" fillId="0" borderId="77" xfId="0" quotePrefix="1" applyFont="1" applyBorder="1" applyAlignment="1">
      <alignment vertical="center" wrapText="1"/>
    </xf>
    <xf numFmtId="0" fontId="17" fillId="0" borderId="0" xfId="0" applyFont="1" applyAlignment="1">
      <alignment horizontal="center"/>
    </xf>
    <xf numFmtId="0" fontId="12" fillId="0" borderId="0" xfId="0" applyFont="1" applyAlignment="1">
      <alignment horizontal="left" vertical="center"/>
    </xf>
    <xf numFmtId="0" fontId="18" fillId="7" borderId="77" xfId="0" applyFont="1" applyFill="1" applyBorder="1" applyAlignment="1" applyProtection="1">
      <alignment horizontal="left" vertical="center" wrapText="1"/>
      <protection locked="0"/>
    </xf>
    <xf numFmtId="0" fontId="14" fillId="0" borderId="0" xfId="0" applyFont="1" applyAlignment="1">
      <alignment horizontal="center"/>
    </xf>
    <xf numFmtId="0" fontId="12" fillId="0" borderId="0" xfId="0" applyFont="1" applyAlignment="1">
      <alignment horizontal="center"/>
    </xf>
    <xf numFmtId="168" fontId="20" fillId="0" borderId="77" xfId="0" applyNumberFormat="1" applyFont="1" applyBorder="1" applyAlignment="1">
      <alignment horizontal="center" vertical="center" wrapText="1"/>
    </xf>
    <xf numFmtId="0" fontId="12" fillId="0" borderId="0" xfId="0" applyFont="1" applyAlignment="1">
      <alignment vertical="center"/>
    </xf>
    <xf numFmtId="0" fontId="12" fillId="0" borderId="0" xfId="0" applyFont="1" applyAlignment="1">
      <alignment horizontal="left"/>
    </xf>
    <xf numFmtId="0" fontId="14" fillId="0" borderId="0" xfId="0" applyFont="1" applyAlignment="1">
      <alignment horizontal="center" vertical="center" wrapText="1"/>
    </xf>
    <xf numFmtId="0" fontId="12" fillId="0" borderId="0" xfId="0" applyFont="1" applyAlignment="1">
      <alignment vertical="center" wrapText="1"/>
    </xf>
    <xf numFmtId="0" fontId="12" fillId="0" borderId="0" xfId="0" applyFont="1"/>
    <xf numFmtId="0" fontId="0" fillId="0" borderId="0" xfId="0" applyAlignment="1">
      <alignment horizontal="center" vertical="center"/>
    </xf>
    <xf numFmtId="0" fontId="21" fillId="8" borderId="1" xfId="0" applyFont="1" applyFill="1" applyBorder="1" applyAlignment="1">
      <alignment horizontal="left"/>
    </xf>
    <xf numFmtId="0" fontId="22" fillId="8" borderId="16" xfId="0" applyFont="1" applyFill="1" applyBorder="1"/>
    <xf numFmtId="0" fontId="22" fillId="8" borderId="0" xfId="0" applyFont="1" applyFill="1"/>
    <xf numFmtId="0" fontId="22" fillId="8" borderId="0" xfId="0" applyFont="1" applyFill="1" applyAlignment="1">
      <alignment horizontal="center" vertical="center"/>
    </xf>
    <xf numFmtId="0" fontId="21" fillId="8" borderId="3" xfId="0" applyFont="1" applyFill="1" applyBorder="1" applyAlignment="1">
      <alignment horizontal="left"/>
    </xf>
    <xf numFmtId="0" fontId="21" fillId="8" borderId="77" xfId="0" applyFont="1" applyFill="1" applyBorder="1" applyAlignment="1">
      <alignment vertical="top" wrapText="1"/>
    </xf>
    <xf numFmtId="0" fontId="21" fillId="8" borderId="0" xfId="0" applyFont="1" applyFill="1" applyAlignment="1">
      <alignment vertical="top" wrapText="1"/>
    </xf>
    <xf numFmtId="0" fontId="21" fillId="8" borderId="0" xfId="0" applyFont="1" applyFill="1"/>
    <xf numFmtId="0" fontId="22" fillId="8" borderId="0" xfId="0" applyFont="1" applyFill="1" applyAlignment="1">
      <alignment horizontal="left" vertical="center"/>
    </xf>
    <xf numFmtId="0" fontId="23" fillId="8" borderId="0" xfId="0" quotePrefix="1" applyFont="1" applyFill="1" applyAlignment="1">
      <alignment horizontal="left" vertical="center" wrapText="1"/>
    </xf>
    <xf numFmtId="0" fontId="3" fillId="8" borderId="0" xfId="0" applyFont="1" applyFill="1" applyAlignment="1">
      <alignment vertical="center"/>
    </xf>
    <xf numFmtId="0" fontId="24" fillId="8" borderId="0" xfId="0" applyFont="1" applyFill="1"/>
    <xf numFmtId="0" fontId="25" fillId="8" borderId="0" xfId="0" applyFont="1" applyFill="1"/>
    <xf numFmtId="0" fontId="3" fillId="8" borderId="0" xfId="0" applyFont="1" applyFill="1" applyAlignment="1">
      <alignment horizontal="justify" vertical="center"/>
    </xf>
    <xf numFmtId="0" fontId="5" fillId="6" borderId="26" xfId="2" applyFont="1" applyFill="1" applyBorder="1" applyAlignment="1" applyProtection="1">
      <alignment horizontal="left"/>
      <protection locked="0"/>
    </xf>
    <xf numFmtId="0" fontId="5" fillId="6" borderId="27" xfId="2" applyFont="1" applyFill="1" applyBorder="1" applyAlignment="1" applyProtection="1">
      <alignment horizontal="left"/>
      <protection locked="0"/>
    </xf>
    <xf numFmtId="0" fontId="4" fillId="0" borderId="0" xfId="2" applyFont="1" applyAlignment="1">
      <alignment horizontal="center" vertical="center"/>
    </xf>
    <xf numFmtId="165" fontId="8" fillId="0" borderId="40" xfId="3" applyFont="1" applyFill="1" applyBorder="1" applyAlignment="1" applyProtection="1">
      <alignment horizontal="center" vertical="center"/>
    </xf>
    <xf numFmtId="165" fontId="8" fillId="0" borderId="91" xfId="3" applyFont="1" applyFill="1" applyBorder="1" applyAlignment="1">
      <alignment horizontal="center" vertical="center"/>
    </xf>
    <xf numFmtId="0" fontId="4" fillId="0" borderId="29" xfId="2" applyFont="1" applyBorder="1" applyAlignment="1">
      <alignment horizontal="center" vertical="center"/>
    </xf>
    <xf numFmtId="0" fontId="4" fillId="0" borderId="34" xfId="2" applyFont="1" applyBorder="1" applyAlignment="1">
      <alignment wrapText="1"/>
    </xf>
    <xf numFmtId="0" fontId="4" fillId="0" borderId="72" xfId="2" applyFont="1" applyBorder="1" applyAlignment="1">
      <alignment wrapText="1"/>
    </xf>
    <xf numFmtId="0" fontId="2" fillId="0" borderId="0" xfId="2"/>
    <xf numFmtId="0" fontId="4" fillId="0" borderId="35" xfId="2" applyFont="1" applyBorder="1" applyAlignment="1">
      <alignment horizontal="left" vertical="center"/>
    </xf>
    <xf numFmtId="165" fontId="8" fillId="0" borderId="40" xfId="3" applyFont="1" applyFill="1" applyBorder="1" applyAlignment="1">
      <alignment horizontal="center" vertical="center"/>
    </xf>
    <xf numFmtId="3" fontId="8" fillId="0" borderId="38" xfId="3" applyNumberFormat="1" applyFont="1" applyFill="1" applyBorder="1" applyAlignment="1">
      <alignment horizontal="center" vertical="center"/>
    </xf>
    <xf numFmtId="165" fontId="8" fillId="0" borderId="34" xfId="3" applyFont="1" applyFill="1" applyBorder="1" applyAlignment="1">
      <alignment horizontal="center" vertical="center"/>
    </xf>
    <xf numFmtId="165" fontId="8" fillId="0" borderId="35" xfId="15" applyFont="1" applyFill="1" applyBorder="1" applyAlignment="1">
      <alignment horizontal="center" vertical="center"/>
    </xf>
    <xf numFmtId="0" fontId="5" fillId="6" borderId="86" xfId="2" applyFont="1" applyFill="1" applyBorder="1" applyAlignment="1" applyProtection="1">
      <alignment horizontal="left"/>
      <protection locked="0"/>
    </xf>
    <xf numFmtId="0" fontId="5" fillId="6" borderId="91" xfId="2" applyFont="1" applyFill="1" applyBorder="1" applyAlignment="1" applyProtection="1">
      <alignment horizontal="left"/>
      <protection locked="0"/>
    </xf>
    <xf numFmtId="0" fontId="4" fillId="0" borderId="48" xfId="2" applyFont="1" applyBorder="1" applyAlignment="1">
      <alignment horizontal="center" vertical="center"/>
    </xf>
    <xf numFmtId="0" fontId="4" fillId="0" borderId="29" xfId="2" applyFont="1" applyBorder="1" applyAlignment="1">
      <alignment horizontal="left" wrapText="1"/>
    </xf>
    <xf numFmtId="0" fontId="29" fillId="0" borderId="100" xfId="16" applyFont="1" applyBorder="1" applyAlignment="1">
      <alignment horizontal="center" vertical="center"/>
    </xf>
    <xf numFmtId="0" fontId="29" fillId="0" borderId="101" xfId="16" applyFont="1" applyBorder="1" applyAlignment="1">
      <alignment horizontal="center" vertical="center"/>
    </xf>
    <xf numFmtId="0" fontId="29" fillId="0" borderId="101" xfId="16" quotePrefix="1" applyFont="1" applyBorder="1" applyAlignment="1">
      <alignment horizontal="left"/>
    </xf>
    <xf numFmtId="0" fontId="29" fillId="0" borderId="102" xfId="16" applyFont="1" applyBorder="1" applyAlignment="1">
      <alignment horizontal="left" vertical="center"/>
    </xf>
    <xf numFmtId="0" fontId="29" fillId="0" borderId="33" xfId="16" applyFont="1" applyBorder="1" applyAlignment="1">
      <alignment horizontal="center" vertical="center"/>
    </xf>
    <xf numFmtId="0" fontId="29" fillId="0" borderId="34" xfId="16" applyFont="1" applyBorder="1" applyAlignment="1">
      <alignment horizontal="center" vertical="center"/>
    </xf>
    <xf numFmtId="0" fontId="29" fillId="0" borderId="34" xfId="16" quotePrefix="1" applyFont="1" applyBorder="1" applyAlignment="1">
      <alignment horizontal="left"/>
    </xf>
    <xf numFmtId="0" fontId="29" fillId="0" borderId="29" xfId="16" applyFont="1" applyBorder="1" applyAlignment="1">
      <alignment horizontal="left" vertical="center"/>
    </xf>
    <xf numFmtId="0" fontId="29" fillId="0" borderId="29" xfId="16" applyFont="1" applyBorder="1" applyAlignment="1">
      <alignment vertical="center" wrapText="1"/>
    </xf>
    <xf numFmtId="0" fontId="29" fillId="0" borderId="69" xfId="16" applyFont="1" applyBorder="1" applyAlignment="1">
      <alignment horizontal="center" vertical="center"/>
    </xf>
    <xf numFmtId="0" fontId="29" fillId="0" borderId="68" xfId="16" applyFont="1" applyBorder="1" applyAlignment="1">
      <alignment horizontal="center" vertical="center"/>
    </xf>
    <xf numFmtId="0" fontId="29" fillId="0" borderId="68" xfId="16" quotePrefix="1" applyFont="1" applyBorder="1" applyAlignment="1">
      <alignment horizontal="left"/>
    </xf>
    <xf numFmtId="0" fontId="29" fillId="0" borderId="70" xfId="16" applyFont="1" applyBorder="1" applyAlignment="1">
      <alignment vertical="center" wrapText="1"/>
    </xf>
    <xf numFmtId="0" fontId="5" fillId="2" borderId="4" xfId="2" applyFont="1" applyFill="1" applyBorder="1" applyAlignment="1">
      <alignment horizontal="center" vertical="center"/>
    </xf>
    <xf numFmtId="0" fontId="5" fillId="2" borderId="0" xfId="2" applyFont="1" applyFill="1" applyAlignment="1">
      <alignment horizontal="center" vertical="center"/>
    </xf>
    <xf numFmtId="165" fontId="8" fillId="0" borderId="36" xfId="17" applyFont="1" applyFill="1" applyBorder="1" applyAlignment="1">
      <alignment horizontal="center" vertical="center"/>
    </xf>
    <xf numFmtId="0" fontId="9" fillId="0" borderId="34" xfId="16" applyFont="1" applyBorder="1" applyAlignment="1">
      <alignment horizontal="left" vertical="center" wrapText="1"/>
    </xf>
    <xf numFmtId="0" fontId="4" fillId="0" borderId="29" xfId="16" applyFont="1" applyBorder="1" applyAlignment="1">
      <alignment horizontal="left" vertical="center"/>
    </xf>
    <xf numFmtId="0" fontId="11" fillId="0" borderId="0" xfId="2" applyFont="1" applyAlignment="1">
      <alignment horizontal="center" vertical="center"/>
    </xf>
    <xf numFmtId="43" fontId="8" fillId="0" borderId="0" xfId="2" applyNumberFormat="1" applyFont="1" applyAlignment="1">
      <alignment horizontal="center" vertical="center"/>
    </xf>
    <xf numFmtId="0" fontId="3" fillId="8" borderId="78" xfId="19" applyFont="1" applyFill="1" applyBorder="1" applyAlignment="1">
      <alignment horizontal="center" vertical="center"/>
    </xf>
    <xf numFmtId="0" fontId="1" fillId="8" borderId="78" xfId="19" applyFill="1" applyBorder="1" applyAlignment="1">
      <alignment horizontal="center" vertical="center"/>
    </xf>
    <xf numFmtId="0" fontId="1" fillId="8" borderId="0" xfId="0" applyFont="1" applyFill="1" applyAlignment="1">
      <alignment horizontal="left" vertical="center"/>
    </xf>
    <xf numFmtId="0" fontId="19" fillId="0" borderId="0" xfId="0" applyFont="1" applyAlignment="1">
      <alignment horizontal="left" vertical="center" wrapText="1"/>
    </xf>
    <xf numFmtId="0" fontId="19" fillId="0" borderId="0" xfId="0" applyFont="1" applyAlignment="1">
      <alignment vertical="center"/>
    </xf>
    <xf numFmtId="0" fontId="19" fillId="0" borderId="0" xfId="0" applyFont="1" applyAlignment="1">
      <alignment horizontal="left" vertical="center"/>
    </xf>
    <xf numFmtId="0" fontId="30" fillId="0" borderId="0" xfId="0" applyFont="1" applyAlignment="1">
      <alignment vertical="top" wrapText="1"/>
    </xf>
    <xf numFmtId="0" fontId="19" fillId="0" borderId="0" xfId="0" quotePrefix="1" applyFont="1" applyAlignment="1">
      <alignment vertical="top" wrapText="1"/>
    </xf>
    <xf numFmtId="0" fontId="4" fillId="0" borderId="104" xfId="2" applyFont="1" applyBorder="1" applyAlignment="1">
      <alignment horizontal="center" vertical="center"/>
    </xf>
    <xf numFmtId="0" fontId="4" fillId="0" borderId="105" xfId="2" applyFont="1" applyBorder="1" applyAlignment="1">
      <alignment horizontal="center" vertical="center"/>
    </xf>
    <xf numFmtId="0" fontId="4" fillId="0" borderId="105" xfId="2" applyFont="1" applyBorder="1" applyAlignment="1">
      <alignment wrapText="1"/>
    </xf>
    <xf numFmtId="0" fontId="4" fillId="0" borderId="106" xfId="2" applyFont="1" applyBorder="1" applyAlignment="1">
      <alignment horizontal="left" vertical="center"/>
    </xf>
    <xf numFmtId="165" fontId="8" fillId="0" borderId="107" xfId="3" applyFont="1" applyFill="1" applyBorder="1" applyAlignment="1" applyProtection="1">
      <alignment horizontal="center" vertical="center"/>
    </xf>
    <xf numFmtId="3" fontId="8" fillId="0" borderId="108" xfId="3" applyNumberFormat="1" applyFont="1" applyFill="1" applyBorder="1" applyAlignment="1">
      <alignment horizontal="center" vertical="center"/>
    </xf>
    <xf numFmtId="165" fontId="11" fillId="0" borderId="77" xfId="2" applyNumberFormat="1" applyFont="1" applyBorder="1" applyAlignment="1">
      <alignment vertical="center"/>
    </xf>
    <xf numFmtId="0" fontId="21" fillId="8" borderId="17" xfId="0" applyFont="1" applyFill="1" applyBorder="1" applyAlignment="1">
      <alignment horizontal="left"/>
    </xf>
    <xf numFmtId="0" fontId="21" fillId="8" borderId="18" xfId="0" applyFont="1" applyFill="1" applyBorder="1" applyAlignment="1">
      <alignment horizontal="left"/>
    </xf>
    <xf numFmtId="0" fontId="21" fillId="8" borderId="77" xfId="0" applyFont="1" applyFill="1" applyBorder="1"/>
    <xf numFmtId="166" fontId="10" fillId="0" borderId="0" xfId="21" applyNumberFormat="1" applyFont="1" applyAlignment="1">
      <alignment vertical="center"/>
    </xf>
    <xf numFmtId="0" fontId="10" fillId="0" borderId="0" xfId="21" applyFont="1" applyAlignment="1">
      <alignment vertical="center"/>
    </xf>
    <xf numFmtId="0" fontId="11" fillId="0" borderId="0" xfId="21" applyFont="1" applyAlignment="1">
      <alignment vertical="center"/>
    </xf>
    <xf numFmtId="171" fontId="32" fillId="0" borderId="0" xfId="21" applyNumberFormat="1" applyFont="1" applyAlignment="1">
      <alignment vertical="center" wrapText="1"/>
    </xf>
    <xf numFmtId="0" fontId="11" fillId="0" borderId="0" xfId="21" applyFont="1" applyAlignment="1">
      <alignment horizontal="center" vertical="center"/>
    </xf>
    <xf numFmtId="0" fontId="33" fillId="0" borderId="0" xfId="21" applyFont="1" applyAlignment="1">
      <alignment vertical="center"/>
    </xf>
    <xf numFmtId="39" fontId="33" fillId="0" borderId="0" xfId="21" applyNumberFormat="1" applyFont="1" applyAlignment="1">
      <alignment vertical="center"/>
    </xf>
    <xf numFmtId="0" fontId="32" fillId="0" borderId="0" xfId="21" applyFont="1" applyAlignment="1">
      <alignment vertical="center"/>
    </xf>
    <xf numFmtId="10" fontId="10" fillId="0" borderId="0" xfId="21" applyNumberFormat="1" applyFont="1" applyAlignment="1">
      <alignment vertical="center"/>
    </xf>
    <xf numFmtId="10" fontId="11" fillId="0" borderId="0" xfId="21" applyNumberFormat="1" applyFont="1" applyAlignment="1">
      <alignment vertical="center"/>
    </xf>
    <xf numFmtId="172" fontId="32" fillId="0" borderId="0" xfId="17" applyNumberFormat="1" applyFont="1" applyFill="1" applyBorder="1" applyAlignment="1">
      <alignment vertical="center"/>
    </xf>
    <xf numFmtId="0" fontId="16" fillId="9" borderId="0" xfId="18" applyFont="1" applyFill="1" applyAlignment="1">
      <alignment horizontal="left" vertical="center"/>
    </xf>
    <xf numFmtId="0" fontId="34" fillId="9" borderId="0" xfId="18" applyFont="1" applyFill="1" applyAlignment="1">
      <alignment horizontal="left" vertical="top"/>
    </xf>
    <xf numFmtId="0" fontId="34" fillId="9" borderId="0" xfId="18" applyFont="1" applyFill="1"/>
    <xf numFmtId="0" fontId="1" fillId="9" borderId="0" xfId="18" applyFill="1"/>
    <xf numFmtId="0" fontId="1" fillId="0" borderId="0" xfId="22"/>
    <xf numFmtId="0" fontId="16" fillId="0" borderId="0" xfId="22" applyFont="1" applyAlignment="1">
      <alignment horizontal="left" vertical="center"/>
    </xf>
    <xf numFmtId="0" fontId="1" fillId="0" borderId="0" xfId="22" applyAlignment="1">
      <alignment horizontal="left" vertical="top"/>
    </xf>
    <xf numFmtId="0" fontId="1" fillId="0" borderId="0" xfId="22" applyAlignment="1">
      <alignment vertical="center"/>
    </xf>
    <xf numFmtId="0" fontId="1" fillId="0" borderId="0" xfId="22" applyAlignment="1">
      <alignment vertical="center" wrapText="1" shrinkToFit="1"/>
    </xf>
    <xf numFmtId="0" fontId="12" fillId="0" borderId="0" xfId="18" quotePrefix="1" applyFont="1" applyAlignment="1">
      <alignment horizontal="left"/>
    </xf>
    <xf numFmtId="1" fontId="16" fillId="0" borderId="0" xfId="22" applyNumberFormat="1" applyFont="1" applyAlignment="1">
      <alignment vertical="center"/>
    </xf>
    <xf numFmtId="0" fontId="12" fillId="0" borderId="110" xfId="18" quotePrefix="1" applyFont="1" applyBorder="1" applyAlignment="1">
      <alignment horizontal="left" vertical="center"/>
    </xf>
    <xf numFmtId="0" fontId="12" fillId="0" borderId="0" xfId="18" quotePrefix="1" applyFont="1" applyAlignment="1">
      <alignment horizontal="center" vertical="top"/>
    </xf>
    <xf numFmtId="0" fontId="12" fillId="0" borderId="0" xfId="18" quotePrefix="1" applyFont="1" applyAlignment="1">
      <alignment horizontal="left" vertical="top"/>
    </xf>
    <xf numFmtId="0" fontId="12" fillId="0" borderId="82" xfId="18" quotePrefix="1" applyFont="1" applyBorder="1" applyAlignment="1">
      <alignment horizontal="left" vertical="center"/>
    </xf>
    <xf numFmtId="168" fontId="10" fillId="0" borderId="0" xfId="18" applyNumberFormat="1" applyFont="1"/>
    <xf numFmtId="0" fontId="37" fillId="0" borderId="0" xfId="18" quotePrefix="1" applyFont="1" applyAlignment="1">
      <alignment vertical="center"/>
    </xf>
    <xf numFmtId="0" fontId="10" fillId="0" borderId="0" xfId="18" applyFont="1"/>
    <xf numFmtId="0" fontId="12" fillId="0" borderId="0" xfId="18" quotePrefix="1" applyFont="1" applyAlignment="1">
      <alignment horizontal="left" vertical="center"/>
    </xf>
    <xf numFmtId="0" fontId="10" fillId="0" borderId="0" xfId="18" applyFont="1" applyAlignment="1">
      <alignment horizontal="left" vertical="top"/>
    </xf>
    <xf numFmtId="0" fontId="37" fillId="0" borderId="0" xfId="18" applyFont="1" applyAlignment="1">
      <alignment horizontal="left" vertical="top"/>
    </xf>
    <xf numFmtId="0" fontId="37" fillId="0" borderId="0" xfId="18" applyFont="1" applyAlignment="1">
      <alignment vertical="center"/>
    </xf>
    <xf numFmtId="0" fontId="38" fillId="0" borderId="0" xfId="18" applyFont="1" applyAlignment="1">
      <alignment vertical="center"/>
    </xf>
    <xf numFmtId="0" fontId="38" fillId="0" borderId="0" xfId="18" applyFont="1"/>
    <xf numFmtId="0" fontId="16" fillId="0" borderId="0" xfId="18" applyFont="1" applyAlignment="1">
      <alignment vertical="center"/>
    </xf>
    <xf numFmtId="0" fontId="16" fillId="0" borderId="0" xfId="18" applyFont="1" applyAlignment="1">
      <alignment horizontal="left" vertical="top"/>
    </xf>
    <xf numFmtId="0" fontId="39" fillId="0" borderId="0" xfId="18" applyFont="1" applyAlignment="1">
      <alignment vertical="center"/>
    </xf>
    <xf numFmtId="0" fontId="39" fillId="0" borderId="0" xfId="18" applyFont="1"/>
    <xf numFmtId="0" fontId="12" fillId="0" borderId="17" xfId="18" applyFont="1" applyBorder="1"/>
    <xf numFmtId="0" fontId="10" fillId="0" borderId="13" xfId="18" applyFont="1" applyBorder="1" applyAlignment="1">
      <alignment horizontal="left" vertical="top"/>
    </xf>
    <xf numFmtId="0" fontId="12" fillId="0" borderId="13" xfId="18" quotePrefix="1" applyFont="1" applyBorder="1" applyAlignment="1">
      <alignment horizontal="right" vertical="center"/>
    </xf>
    <xf numFmtId="0" fontId="1" fillId="0" borderId="17" xfId="18" applyBorder="1"/>
    <xf numFmtId="0" fontId="12" fillId="0" borderId="18" xfId="18" applyFont="1" applyBorder="1" applyAlignment="1">
      <alignment horizontal="right" vertical="center"/>
    </xf>
    <xf numFmtId="173" fontId="21" fillId="4" borderId="18" xfId="18" applyNumberFormat="1" applyFont="1" applyFill="1" applyBorder="1" applyAlignment="1">
      <alignment vertical="center"/>
    </xf>
    <xf numFmtId="0" fontId="3" fillId="0" borderId="115" xfId="18" applyFont="1" applyBorder="1" applyAlignment="1">
      <alignment horizontal="center" vertical="center"/>
    </xf>
    <xf numFmtId="0" fontId="12" fillId="0" borderId="116" xfId="18" quotePrefix="1" applyFont="1" applyBorder="1" applyAlignment="1">
      <alignment horizontal="left" vertical="top"/>
    </xf>
    <xf numFmtId="0" fontId="12" fillId="0" borderId="23" xfId="18" applyFont="1" applyBorder="1" applyAlignment="1">
      <alignment horizontal="center" vertical="center"/>
    </xf>
    <xf numFmtId="2" fontId="12" fillId="0" borderId="24" xfId="18" quotePrefix="1" applyNumberFormat="1" applyFont="1" applyBorder="1" applyAlignment="1">
      <alignment horizontal="center" vertical="center" wrapText="1"/>
    </xf>
    <xf numFmtId="0" fontId="12" fillId="0" borderId="18" xfId="18" applyFont="1" applyBorder="1" applyAlignment="1">
      <alignment horizontal="center" vertical="center" wrapText="1"/>
    </xf>
    <xf numFmtId="0" fontId="12" fillId="0" borderId="16" xfId="18" applyFont="1" applyBorder="1" applyAlignment="1">
      <alignment vertical="top" wrapText="1"/>
    </xf>
    <xf numFmtId="0" fontId="1" fillId="0" borderId="0" xfId="18" applyAlignment="1">
      <alignment vertical="top" wrapText="1"/>
    </xf>
    <xf numFmtId="0" fontId="3" fillId="0" borderId="82" xfId="18" applyFont="1" applyBorder="1" applyAlignment="1">
      <alignment horizontal="center" vertical="center"/>
    </xf>
    <xf numFmtId="3" fontId="10" fillId="0" borderId="117" xfId="18" applyNumberFormat="1" applyFont="1" applyBorder="1" applyAlignment="1">
      <alignment horizontal="left" vertical="top"/>
    </xf>
    <xf numFmtId="3" fontId="10" fillId="0" borderId="118" xfId="18" applyNumberFormat="1" applyFont="1" applyBorder="1" applyAlignment="1">
      <alignment horizontal="center" vertical="center"/>
    </xf>
    <xf numFmtId="168" fontId="10" fillId="4" borderId="110" xfId="18" applyNumberFormat="1" applyFont="1" applyFill="1" applyBorder="1" applyAlignment="1">
      <alignment horizontal="right" vertical="center"/>
    </xf>
    <xf numFmtId="168" fontId="10" fillId="11" borderId="119" xfId="18" applyNumberFormat="1" applyFont="1" applyFill="1" applyBorder="1" applyAlignment="1">
      <alignment horizontal="center"/>
    </xf>
    <xf numFmtId="0" fontId="10" fillId="4" borderId="87" xfId="18" applyFont="1" applyFill="1" applyBorder="1" applyAlignment="1">
      <alignment horizontal="center"/>
    </xf>
    <xf numFmtId="3" fontId="10" fillId="0" borderId="78" xfId="18" applyNumberFormat="1" applyFont="1" applyBorder="1" applyAlignment="1">
      <alignment horizontal="left" vertical="top"/>
    </xf>
    <xf numFmtId="3" fontId="10" fillId="0" borderId="81" xfId="18" applyNumberFormat="1" applyFont="1" applyBorder="1" applyAlignment="1">
      <alignment horizontal="center" vertical="center"/>
    </xf>
    <xf numFmtId="168" fontId="10" fillId="4" borderId="103" xfId="18" applyNumberFormat="1" applyFont="1" applyFill="1" applyBorder="1" applyAlignment="1">
      <alignment horizontal="right" vertical="center"/>
    </xf>
    <xf numFmtId="0" fontId="10" fillId="4" borderId="78" xfId="18" applyFont="1" applyFill="1" applyBorder="1" applyAlignment="1">
      <alignment horizontal="center"/>
    </xf>
    <xf numFmtId="0" fontId="12" fillId="0" borderId="0" xfId="18" applyFont="1" applyAlignment="1">
      <alignment horizontal="left"/>
    </xf>
    <xf numFmtId="0" fontId="12" fillId="9" borderId="0" xfId="18" applyFont="1" applyFill="1" applyAlignment="1">
      <alignment vertical="center" wrapText="1"/>
    </xf>
    <xf numFmtId="167" fontId="6" fillId="4" borderId="47" xfId="2" applyNumberFormat="1" applyFont="1" applyFill="1" applyBorder="1" applyAlignment="1">
      <alignment horizontal="center" vertical="center"/>
    </xf>
    <xf numFmtId="167" fontId="6" fillId="4" borderId="41" xfId="2" applyNumberFormat="1" applyFont="1" applyFill="1" applyBorder="1" applyAlignment="1">
      <alignment horizontal="center" vertical="center"/>
    </xf>
    <xf numFmtId="0" fontId="40" fillId="0" borderId="0" xfId="2" applyFont="1" applyAlignment="1">
      <alignment vertical="center"/>
    </xf>
    <xf numFmtId="0" fontId="41" fillId="0" borderId="0" xfId="2" applyFont="1" applyAlignment="1">
      <alignment vertical="center"/>
    </xf>
    <xf numFmtId="39" fontId="6" fillId="4" borderId="120" xfId="2" applyNumberFormat="1" applyFont="1" applyFill="1" applyBorder="1" applyAlignment="1">
      <alignment horizontal="center" vertical="center"/>
    </xf>
    <xf numFmtId="167" fontId="6" fillId="4" borderId="121" xfId="2" applyNumberFormat="1" applyFont="1" applyFill="1" applyBorder="1" applyAlignment="1">
      <alignment horizontal="center" vertical="center"/>
    </xf>
    <xf numFmtId="0" fontId="42" fillId="0" borderId="0" xfId="2" applyFont="1"/>
    <xf numFmtId="0" fontId="43" fillId="0" borderId="0" xfId="2" applyFont="1" applyAlignment="1">
      <alignment vertical="center"/>
    </xf>
    <xf numFmtId="0" fontId="43" fillId="0" borderId="31" xfId="2" applyFont="1" applyBorder="1" applyAlignment="1">
      <alignment horizontal="center" vertical="center"/>
    </xf>
    <xf numFmtId="0" fontId="43" fillId="0" borderId="31"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66" xfId="2" applyFont="1" applyBorder="1" applyAlignment="1">
      <alignment horizontal="center" vertical="center"/>
    </xf>
    <xf numFmtId="0" fontId="43" fillId="0" borderId="71" xfId="2" applyFont="1" applyBorder="1" applyAlignment="1">
      <alignment horizontal="center" vertical="center" wrapText="1"/>
    </xf>
    <xf numFmtId="0" fontId="43" fillId="0" borderId="99" xfId="2" applyFont="1" applyBorder="1" applyAlignment="1">
      <alignment horizontal="center" vertical="center" wrapText="1"/>
    </xf>
    <xf numFmtId="0" fontId="43" fillId="0" borderId="54" xfId="2" applyFont="1" applyBorder="1" applyAlignment="1">
      <alignment horizontal="center" vertical="center"/>
    </xf>
    <xf numFmtId="0" fontId="43" fillId="0" borderId="92" xfId="2" applyFont="1" applyBorder="1" applyAlignment="1">
      <alignment horizontal="center" vertical="center"/>
    </xf>
    <xf numFmtId="0" fontId="43" fillId="0" borderId="67" xfId="2" applyFont="1" applyBorder="1" applyAlignment="1">
      <alignment horizontal="center" vertical="center"/>
    </xf>
    <xf numFmtId="0" fontId="44" fillId="0" borderId="0" xfId="2" applyFont="1" applyAlignment="1">
      <alignment horizontal="center" vertical="center"/>
    </xf>
    <xf numFmtId="0" fontId="43" fillId="0" borderId="32" xfId="2" applyFont="1" applyBorder="1" applyAlignment="1">
      <alignment horizontal="center" vertical="center"/>
    </xf>
    <xf numFmtId="0" fontId="43" fillId="0" borderId="109" xfId="2" applyFont="1" applyBorder="1" applyAlignment="1">
      <alignment horizontal="center" vertical="center" wrapText="1"/>
    </xf>
    <xf numFmtId="0" fontId="45" fillId="0" borderId="0" xfId="2" applyFont="1" applyAlignment="1">
      <alignment vertical="center"/>
    </xf>
    <xf numFmtId="166" fontId="43" fillId="0" borderId="0" xfId="2" applyNumberFormat="1" applyFont="1" applyAlignment="1">
      <alignment vertical="center"/>
    </xf>
    <xf numFmtId="2" fontId="5" fillId="0" borderId="2" xfId="23" applyNumberFormat="1" applyFont="1" applyBorder="1" applyAlignment="1">
      <alignment vertical="center" wrapText="1"/>
    </xf>
    <xf numFmtId="2" fontId="6" fillId="4" borderId="93" xfId="23" applyNumberFormat="1" applyFont="1" applyFill="1" applyBorder="1" applyAlignment="1">
      <alignment horizontal="center" vertical="center"/>
    </xf>
    <xf numFmtId="2" fontId="6" fillId="4" borderId="35" xfId="23" applyNumberFormat="1" applyFont="1" applyFill="1" applyBorder="1" applyAlignment="1">
      <alignment horizontal="center" vertical="center"/>
    </xf>
    <xf numFmtId="2" fontId="6" fillId="4" borderId="56" xfId="23" applyNumberFormat="1" applyFont="1" applyFill="1" applyBorder="1" applyAlignment="1">
      <alignment horizontal="center" vertical="center"/>
    </xf>
    <xf numFmtId="2" fontId="6" fillId="4" borderId="45" xfId="23" applyNumberFormat="1" applyFont="1" applyFill="1" applyBorder="1" applyAlignment="1">
      <alignment horizontal="center" vertical="center"/>
    </xf>
    <xf numFmtId="2" fontId="6" fillId="4" borderId="58" xfId="23" applyNumberFormat="1" applyFont="1" applyFill="1" applyBorder="1" applyAlignment="1">
      <alignment horizontal="center" vertical="center"/>
    </xf>
    <xf numFmtId="2" fontId="6" fillId="4" borderId="30" xfId="23" applyNumberFormat="1" applyFont="1" applyFill="1" applyBorder="1" applyAlignment="1">
      <alignment horizontal="center" vertical="center"/>
    </xf>
    <xf numFmtId="2" fontId="6" fillId="4" borderId="65" xfId="23" applyNumberFormat="1" applyFont="1" applyFill="1" applyBorder="1" applyAlignment="1">
      <alignment horizontal="center" vertical="center"/>
    </xf>
    <xf numFmtId="2" fontId="5" fillId="3" borderId="52" xfId="23" applyNumberFormat="1" applyFont="1" applyFill="1" applyBorder="1" applyAlignment="1">
      <alignment vertical="center" wrapText="1"/>
    </xf>
    <xf numFmtId="2" fontId="6" fillId="4" borderId="39" xfId="23" applyNumberFormat="1" applyFont="1" applyFill="1" applyBorder="1" applyAlignment="1">
      <alignment horizontal="center" vertical="center"/>
    </xf>
    <xf numFmtId="2" fontId="6" fillId="4" borderId="50" xfId="23" applyNumberFormat="1" applyFont="1" applyFill="1" applyBorder="1" applyAlignment="1">
      <alignment horizontal="center" vertical="center"/>
    </xf>
    <xf numFmtId="2" fontId="6" fillId="4" borderId="75" xfId="23" applyNumberFormat="1" applyFont="1" applyFill="1" applyBorder="1" applyAlignment="1">
      <alignment horizontal="center" vertical="center"/>
    </xf>
    <xf numFmtId="2" fontId="5" fillId="2" borderId="0" xfId="23" applyNumberFormat="1" applyFont="1" applyFill="1" applyAlignment="1">
      <alignment horizontal="center" vertical="center"/>
    </xf>
    <xf numFmtId="2" fontId="6" fillId="4" borderId="107" xfId="23" applyNumberFormat="1" applyFont="1" applyFill="1" applyBorder="1" applyAlignment="1">
      <alignment horizontal="center" vertical="center"/>
    </xf>
    <xf numFmtId="2" fontId="6" fillId="4" borderId="57" xfId="23" applyNumberFormat="1" applyFont="1" applyFill="1" applyBorder="1" applyAlignment="1">
      <alignment horizontal="center" vertical="center"/>
    </xf>
    <xf numFmtId="2" fontId="7" fillId="0" borderId="0" xfId="23" applyNumberFormat="1" applyFont="1" applyAlignment="1">
      <alignment horizontal="center" vertical="center"/>
    </xf>
    <xf numFmtId="0" fontId="43" fillId="0" borderId="0" xfId="2" applyFont="1" applyAlignment="1">
      <alignment horizontal="center" vertical="center"/>
    </xf>
    <xf numFmtId="0" fontId="12" fillId="0" borderId="78" xfId="1" applyFont="1" applyBorder="1" applyAlignment="1">
      <alignment horizontal="left" vertical="center"/>
    </xf>
    <xf numFmtId="0" fontId="12" fillId="0" borderId="0" xfId="1" applyFont="1" applyAlignment="1">
      <alignment vertical="center"/>
    </xf>
    <xf numFmtId="0" fontId="10" fillId="0" borderId="0" xfId="1" applyFont="1" applyAlignment="1">
      <alignment vertical="center"/>
    </xf>
    <xf numFmtId="0" fontId="11" fillId="0" borderId="0" xfId="1" applyFont="1" applyAlignment="1">
      <alignment vertical="center"/>
    </xf>
    <xf numFmtId="0" fontId="12" fillId="0" borderId="78" xfId="1" applyFont="1" applyBorder="1" applyAlignment="1">
      <alignment horizontal="left" vertical="center" wrapText="1"/>
    </xf>
    <xf numFmtId="10" fontId="10" fillId="0" borderId="0" xfId="1" applyNumberFormat="1" applyFont="1" applyAlignment="1">
      <alignment vertical="center"/>
    </xf>
    <xf numFmtId="10" fontId="11" fillId="0" borderId="0" xfId="1" applyNumberFormat="1" applyFont="1" applyAlignment="1">
      <alignment vertical="center"/>
    </xf>
    <xf numFmtId="0" fontId="12" fillId="0" borderId="0" xfId="1" applyFont="1" applyAlignment="1">
      <alignment vertical="center" wrapText="1"/>
    </xf>
    <xf numFmtId="0" fontId="12" fillId="0" borderId="0" xfId="1" applyFont="1" applyAlignment="1">
      <alignment horizontal="left" vertical="center"/>
    </xf>
    <xf numFmtId="0" fontId="1" fillId="0" borderId="0" xfId="1" applyAlignment="1">
      <alignment vertical="center"/>
    </xf>
    <xf numFmtId="0" fontId="3" fillId="0" borderId="0" xfId="1" applyFont="1" applyAlignment="1">
      <alignment vertical="center" wrapText="1"/>
    </xf>
    <xf numFmtId="0" fontId="3" fillId="12" borderId="77" xfId="1" applyFont="1" applyFill="1" applyBorder="1" applyAlignment="1">
      <alignment vertical="center" wrapText="1"/>
    </xf>
    <xf numFmtId="0" fontId="12" fillId="12" borderId="18" xfId="1" applyFont="1" applyFill="1" applyBorder="1" applyAlignment="1">
      <alignment horizontal="center" vertical="center" wrapText="1"/>
    </xf>
    <xf numFmtId="0" fontId="12" fillId="12" borderId="13" xfId="1" applyFont="1" applyFill="1" applyBorder="1" applyAlignment="1">
      <alignment vertical="center"/>
    </xf>
    <xf numFmtId="0" fontId="12" fillId="12" borderId="18" xfId="1" applyFont="1" applyFill="1" applyBorder="1" applyAlignment="1">
      <alignment vertical="center"/>
    </xf>
    <xf numFmtId="0" fontId="1" fillId="0" borderId="122" xfId="1" applyBorder="1" applyAlignment="1">
      <alignment vertical="center"/>
    </xf>
    <xf numFmtId="0" fontId="10" fillId="0" borderId="119" xfId="1" applyFont="1" applyBorder="1" applyAlignment="1">
      <alignment horizontal="center" vertical="center"/>
    </xf>
    <xf numFmtId="0" fontId="12" fillId="0" borderId="119" xfId="1" applyFont="1" applyBorder="1" applyAlignment="1">
      <alignment vertical="center"/>
    </xf>
    <xf numFmtId="0" fontId="1" fillId="0" borderId="124" xfId="1" applyBorder="1" applyAlignment="1">
      <alignment vertical="center"/>
    </xf>
    <xf numFmtId="0" fontId="22" fillId="0" borderId="87" xfId="1" applyFont="1" applyBorder="1" applyAlignment="1">
      <alignment horizontal="center" vertical="center"/>
    </xf>
    <xf numFmtId="0" fontId="1" fillId="0" borderId="125" xfId="1" applyBorder="1" applyAlignment="1">
      <alignment vertical="center"/>
    </xf>
    <xf numFmtId="0" fontId="22" fillId="0" borderId="94" xfId="1" applyFont="1" applyBorder="1" applyAlignment="1">
      <alignment horizontal="center" vertical="center"/>
    </xf>
    <xf numFmtId="0" fontId="1" fillId="0" borderId="0" xfId="1" applyAlignment="1">
      <alignment horizontal="left" vertical="center"/>
    </xf>
    <xf numFmtId="0" fontId="16" fillId="0" borderId="0" xfId="1" applyFont="1" applyAlignment="1">
      <alignment wrapText="1"/>
    </xf>
    <xf numFmtId="0" fontId="1" fillId="0" borderId="0" xfId="1"/>
    <xf numFmtId="174" fontId="22" fillId="0" borderId="78" xfId="1" applyNumberFormat="1" applyFont="1" applyBorder="1" applyAlignment="1">
      <alignment horizontal="left" wrapText="1"/>
    </xf>
    <xf numFmtId="174" fontId="21" fillId="0" borderId="0" xfId="1" applyNumberFormat="1" applyFont="1" applyAlignment="1">
      <alignment horizontal="left" wrapText="1"/>
    </xf>
    <xf numFmtId="0" fontId="21" fillId="0" borderId="0" xfId="1" applyFont="1"/>
    <xf numFmtId="0" fontId="16" fillId="0" borderId="0" xfId="1" applyFont="1" applyAlignment="1">
      <alignment vertical="center" wrapText="1"/>
    </xf>
    <xf numFmtId="0" fontId="22" fillId="0" borderId="0" xfId="1" applyFont="1" applyAlignment="1">
      <alignment vertical="center"/>
    </xf>
    <xf numFmtId="0" fontId="10" fillId="0" borderId="78" xfId="1" applyFont="1" applyBorder="1" applyAlignment="1">
      <alignment horizontal="left" vertical="top" wrapText="1"/>
    </xf>
    <xf numFmtId="0" fontId="10" fillId="0" borderId="0" xfId="1" applyFont="1" applyAlignment="1">
      <alignment horizontal="center" vertical="center"/>
    </xf>
    <xf numFmtId="0" fontId="10" fillId="0" borderId="78" xfId="1" quotePrefix="1" applyFont="1" applyBorder="1" applyAlignment="1">
      <alignment horizontal="left" vertical="top" wrapText="1"/>
    </xf>
    <xf numFmtId="0" fontId="10" fillId="0" borderId="0" xfId="1" applyFont="1" applyAlignment="1">
      <alignment horizontal="left" vertical="center" wrapText="1"/>
    </xf>
    <xf numFmtId="0" fontId="21" fillId="0" borderId="0" xfId="1" applyFont="1" applyAlignment="1">
      <alignment vertical="center"/>
    </xf>
    <xf numFmtId="0" fontId="10" fillId="0" borderId="0" xfId="1" applyFont="1" applyAlignment="1">
      <alignment horizontal="left" wrapText="1"/>
    </xf>
    <xf numFmtId="0" fontId="1" fillId="0" borderId="0" xfId="1" applyAlignment="1">
      <alignment horizontal="left" vertical="center" wrapText="1"/>
    </xf>
    <xf numFmtId="0" fontId="10" fillId="0" borderId="127" xfId="1" applyFont="1" applyBorder="1" applyAlignment="1">
      <alignment horizontal="left" vertical="top" wrapText="1"/>
    </xf>
    <xf numFmtId="0" fontId="10" fillId="0" borderId="65" xfId="1" applyFont="1" applyBorder="1" applyAlignment="1">
      <alignment horizontal="left" vertical="top" wrapText="1"/>
    </xf>
    <xf numFmtId="0" fontId="22" fillId="0" borderId="0" xfId="1" applyFont="1" applyAlignment="1">
      <alignment horizontal="left" vertical="center" wrapText="1"/>
    </xf>
    <xf numFmtId="0" fontId="22" fillId="0" borderId="0" xfId="1" quotePrefix="1" applyFont="1" applyAlignment="1">
      <alignment horizontal="left" vertical="top" wrapText="1"/>
    </xf>
    <xf numFmtId="0" fontId="22"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vertical="center" wrapText="1"/>
    </xf>
    <xf numFmtId="0" fontId="3" fillId="0" borderId="0" xfId="1" quotePrefix="1" applyFont="1" applyAlignment="1">
      <alignment horizontal="center" vertical="center" wrapText="1"/>
    </xf>
    <xf numFmtId="0" fontId="21" fillId="13" borderId="78" xfId="1" applyFont="1" applyFill="1" applyBorder="1" applyAlignment="1">
      <alignment horizontal="center" vertical="center" wrapText="1"/>
    </xf>
    <xf numFmtId="0" fontId="1" fillId="0" borderId="83" xfId="1" applyBorder="1" applyAlignment="1">
      <alignment vertical="center"/>
    </xf>
    <xf numFmtId="0" fontId="1" fillId="0" borderId="80" xfId="1" applyBorder="1" applyAlignment="1">
      <alignment vertical="center"/>
    </xf>
    <xf numFmtId="0" fontId="28" fillId="12" borderId="78" xfId="1" applyFont="1" applyFill="1" applyBorder="1" applyAlignment="1">
      <alignment horizontal="center" vertical="center" wrapText="1"/>
    </xf>
    <xf numFmtId="0" fontId="28" fillId="12" borderId="78" xfId="1" quotePrefix="1" applyFont="1" applyFill="1" applyBorder="1" applyAlignment="1">
      <alignment horizontal="center" vertical="center" wrapText="1"/>
    </xf>
    <xf numFmtId="0" fontId="28" fillId="12" borderId="65" xfId="1" quotePrefix="1" applyFont="1" applyFill="1" applyBorder="1" applyAlignment="1">
      <alignment horizontal="center" vertical="center" wrapText="1"/>
    </xf>
    <xf numFmtId="176" fontId="1" fillId="12" borderId="80" xfId="1" applyNumberFormat="1" applyFill="1" applyBorder="1" applyAlignment="1">
      <alignment horizontal="center" vertical="center"/>
    </xf>
    <xf numFmtId="0" fontId="29" fillId="0" borderId="78" xfId="1" applyFont="1" applyBorder="1" applyAlignment="1">
      <alignment horizontal="center" vertical="center" wrapText="1"/>
    </xf>
    <xf numFmtId="9" fontId="48" fillId="4" borderId="78" xfId="24" applyFont="1" applyFill="1" applyBorder="1" applyAlignment="1">
      <alignment horizontal="center" vertical="center"/>
    </xf>
    <xf numFmtId="0" fontId="48" fillId="4" borderId="78" xfId="1" applyFont="1" applyFill="1" applyBorder="1" applyAlignment="1">
      <alignment vertical="center"/>
    </xf>
    <xf numFmtId="0" fontId="48" fillId="4" borderId="65" xfId="1" applyFont="1" applyFill="1" applyBorder="1" applyAlignment="1">
      <alignment vertical="center"/>
    </xf>
    <xf numFmtId="177" fontId="48" fillId="4" borderId="65" xfId="1" applyNumberFormat="1" applyFont="1" applyFill="1" applyBorder="1" applyAlignment="1">
      <alignment vertical="center"/>
    </xf>
    <xf numFmtId="0" fontId="46" fillId="4" borderId="78" xfId="1" applyFont="1" applyFill="1" applyBorder="1" applyAlignment="1">
      <alignment horizontal="center" vertical="center"/>
    </xf>
    <xf numFmtId="0" fontId="48" fillId="4" borderId="65" xfId="1" applyFont="1" applyFill="1" applyBorder="1" applyAlignment="1">
      <alignment horizontal="center" vertical="center"/>
    </xf>
    <xf numFmtId="0" fontId="46" fillId="4" borderId="80" xfId="1" applyFont="1" applyFill="1" applyBorder="1" applyAlignment="1">
      <alignment vertical="center"/>
    </xf>
    <xf numFmtId="0" fontId="46" fillId="4" borderId="78" xfId="1" applyFont="1" applyFill="1" applyBorder="1" applyAlignment="1">
      <alignment vertical="center"/>
    </xf>
    <xf numFmtId="0" fontId="46" fillId="0" borderId="0" xfId="1" applyFont="1" applyAlignment="1">
      <alignment vertical="center"/>
    </xf>
    <xf numFmtId="9" fontId="46" fillId="4" borderId="78" xfId="24" applyFont="1" applyFill="1" applyBorder="1" applyAlignment="1">
      <alignment horizontal="center" vertical="center"/>
    </xf>
    <xf numFmtId="177" fontId="46" fillId="4" borderId="78" xfId="1" applyNumberFormat="1" applyFont="1" applyFill="1" applyBorder="1" applyAlignment="1">
      <alignment vertical="center"/>
    </xf>
    <xf numFmtId="9" fontId="3" fillId="0" borderId="78" xfId="24" applyFont="1" applyBorder="1" applyAlignment="1">
      <alignment horizontal="center" vertical="center"/>
    </xf>
    <xf numFmtId="0" fontId="3" fillId="0" borderId="78" xfId="1" quotePrefix="1" applyFont="1" applyBorder="1" applyAlignment="1">
      <alignment horizontal="left" vertical="center"/>
    </xf>
    <xf numFmtId="0" fontId="1" fillId="0" borderId="78" xfId="1" applyBorder="1" applyAlignment="1">
      <alignment vertical="center"/>
    </xf>
    <xf numFmtId="0" fontId="1" fillId="0" borderId="84" xfId="1" applyBorder="1" applyAlignment="1">
      <alignment vertical="center"/>
    </xf>
    <xf numFmtId="0" fontId="1" fillId="0" borderId="78" xfId="1" applyBorder="1" applyAlignment="1">
      <alignment horizontal="center" vertical="center" wrapText="1"/>
    </xf>
    <xf numFmtId="0" fontId="3" fillId="0" borderId="78" xfId="1" applyFont="1" applyBorder="1" applyAlignment="1">
      <alignment vertical="center"/>
    </xf>
    <xf numFmtId="0" fontId="49" fillId="4" borderId="78" xfId="1" applyFont="1" applyFill="1" applyBorder="1" applyAlignment="1">
      <alignment vertical="center"/>
    </xf>
    <xf numFmtId="0" fontId="1" fillId="0" borderId="0" xfId="1" applyAlignment="1">
      <alignment horizontal="center" vertical="center" wrapText="1"/>
    </xf>
    <xf numFmtId="0" fontId="4" fillId="0" borderId="0" xfId="16" applyFont="1" applyAlignment="1">
      <alignment vertical="center"/>
    </xf>
    <xf numFmtId="165" fontId="4" fillId="0" borderId="0" xfId="16" applyNumberFormat="1" applyFont="1" applyAlignment="1">
      <alignment vertical="center"/>
    </xf>
    <xf numFmtId="165" fontId="4" fillId="0" borderId="0" xfId="17" applyFont="1" applyFill="1" applyBorder="1" applyAlignment="1">
      <alignment vertical="center"/>
    </xf>
    <xf numFmtId="166" fontId="4" fillId="0" borderId="0" xfId="16" applyNumberFormat="1" applyFont="1" applyAlignment="1">
      <alignment vertical="center"/>
    </xf>
    <xf numFmtId="165" fontId="4" fillId="0" borderId="0" xfId="17" applyFont="1" applyFill="1" applyBorder="1"/>
    <xf numFmtId="167" fontId="6" fillId="4" borderId="128" xfId="16" applyNumberFormat="1" applyFont="1" applyFill="1" applyBorder="1" applyAlignment="1">
      <alignment vertical="center"/>
    </xf>
    <xf numFmtId="39" fontId="6" fillId="4" borderId="129" xfId="16" applyNumberFormat="1" applyFont="1" applyFill="1" applyBorder="1" applyAlignment="1">
      <alignment horizontal="center" vertical="center"/>
    </xf>
    <xf numFmtId="178" fontId="6" fillId="4" borderId="88" xfId="16" applyNumberFormat="1" applyFont="1" applyFill="1" applyBorder="1" applyAlignment="1">
      <alignment horizontal="center" vertical="center"/>
    </xf>
    <xf numFmtId="165" fontId="8" fillId="5" borderId="130" xfId="17" applyFont="1" applyFill="1" applyBorder="1" applyAlignment="1">
      <alignment horizontal="center" vertical="center"/>
    </xf>
    <xf numFmtId="3" fontId="8" fillId="0" borderId="131" xfId="17" applyNumberFormat="1" applyFont="1" applyFill="1" applyBorder="1" applyAlignment="1">
      <alignment horizontal="center" vertical="center"/>
    </xf>
    <xf numFmtId="165" fontId="8" fillId="0" borderId="132" xfId="17" applyFont="1" applyFill="1" applyBorder="1" applyAlignment="1">
      <alignment horizontal="center" vertical="center"/>
    </xf>
    <xf numFmtId="165" fontId="8" fillId="0" borderId="117" xfId="17" applyFont="1" applyFill="1" applyBorder="1" applyAlignment="1" applyProtection="1">
      <alignment horizontal="center" vertical="center"/>
    </xf>
    <xf numFmtId="0" fontId="6" fillId="4" borderId="119" xfId="16" applyFont="1" applyFill="1" applyBorder="1" applyAlignment="1">
      <alignment horizontal="center" vertical="center" wrapText="1"/>
    </xf>
    <xf numFmtId="0" fontId="4" fillId="0" borderId="69" xfId="2" applyFont="1" applyBorder="1" applyAlignment="1">
      <alignment horizontal="center" vertical="center"/>
    </xf>
    <xf numFmtId="0" fontId="4" fillId="0" borderId="133" xfId="2" applyFont="1" applyBorder="1" applyAlignment="1">
      <alignment horizontal="center" vertical="center"/>
    </xf>
    <xf numFmtId="0" fontId="9" fillId="0" borderId="68" xfId="16" applyFont="1" applyBorder="1" applyAlignment="1">
      <alignment horizontal="left" vertical="center" wrapText="1"/>
    </xf>
    <xf numFmtId="0" fontId="4" fillId="0" borderId="70" xfId="16" applyFont="1" applyBorder="1" applyAlignment="1">
      <alignment horizontal="left" vertical="center"/>
    </xf>
    <xf numFmtId="167" fontId="6" fillId="4" borderId="134" xfId="2" applyNumberFormat="1" applyFont="1" applyFill="1" applyBorder="1" applyAlignment="1">
      <alignment horizontal="center" vertical="center"/>
    </xf>
    <xf numFmtId="2" fontId="6" fillId="4" borderId="135" xfId="23" applyNumberFormat="1" applyFont="1" applyFill="1" applyBorder="1" applyAlignment="1">
      <alignment horizontal="center" vertical="center"/>
    </xf>
    <xf numFmtId="165" fontId="8" fillId="0" borderId="136" xfId="17" applyFont="1" applyFill="1" applyBorder="1" applyAlignment="1">
      <alignment horizontal="center" vertical="center"/>
    </xf>
    <xf numFmtId="3" fontId="8" fillId="0" borderId="70" xfId="3" applyNumberFormat="1" applyFont="1" applyFill="1" applyBorder="1" applyAlignment="1">
      <alignment horizontal="center" vertical="center"/>
    </xf>
    <xf numFmtId="165" fontId="8" fillId="0" borderId="120" xfId="3" applyFont="1" applyFill="1" applyBorder="1" applyAlignment="1">
      <alignment horizontal="center" vertical="center"/>
    </xf>
    <xf numFmtId="165" fontId="8" fillId="0" borderId="135" xfId="3" applyFont="1" applyFill="1" applyBorder="1" applyAlignment="1" applyProtection="1">
      <alignment horizontal="center" vertical="center"/>
    </xf>
    <xf numFmtId="0" fontId="43" fillId="0" borderId="137" xfId="2" applyFont="1" applyBorder="1" applyAlignment="1">
      <alignment horizontal="center" vertical="center" wrapText="1"/>
    </xf>
    <xf numFmtId="0" fontId="43" fillId="0" borderId="138" xfId="2" applyFont="1" applyBorder="1" applyAlignment="1">
      <alignment horizontal="center" vertical="center" wrapText="1"/>
    </xf>
    <xf numFmtId="165" fontId="45" fillId="0" borderId="77" xfId="2" applyNumberFormat="1" applyFont="1" applyBorder="1" applyAlignment="1">
      <alignment vertical="center"/>
    </xf>
    <xf numFmtId="169" fontId="1" fillId="8" borderId="80" xfId="7" applyFont="1" applyFill="1" applyBorder="1" applyAlignment="1">
      <alignment horizontal="left" vertical="center" wrapText="1"/>
    </xf>
    <xf numFmtId="0" fontId="51" fillId="0" borderId="78" xfId="16" applyFont="1" applyBorder="1" applyAlignment="1">
      <alignment vertical="center"/>
    </xf>
    <xf numFmtId="165" fontId="8" fillId="0" borderId="35" xfId="17" applyFont="1" applyFill="1" applyBorder="1" applyAlignment="1">
      <alignment horizontal="center" vertical="center"/>
    </xf>
    <xf numFmtId="165" fontId="8" fillId="0" borderId="30" xfId="17" applyFont="1" applyFill="1" applyBorder="1" applyAlignment="1" applyProtection="1">
      <alignment horizontal="center" vertical="center"/>
    </xf>
    <xf numFmtId="169" fontId="3" fillId="8" borderId="79" xfId="7" applyFont="1" applyFill="1" applyBorder="1" applyAlignment="1">
      <alignment horizontal="left" vertical="center" wrapText="1"/>
    </xf>
    <xf numFmtId="0" fontId="5" fillId="3" borderId="50" xfId="2" applyFont="1" applyFill="1" applyBorder="1" applyAlignment="1">
      <alignment horizontal="center" vertical="center" wrapText="1"/>
    </xf>
    <xf numFmtId="0" fontId="5" fillId="3" borderId="45" xfId="2" applyFont="1" applyFill="1" applyBorder="1" applyAlignment="1">
      <alignment horizontal="center" vertical="center" wrapText="1"/>
    </xf>
    <xf numFmtId="0" fontId="12" fillId="0" borderId="13" xfId="2" applyFont="1" applyBorder="1" applyAlignment="1">
      <alignment horizontal="center" vertical="center"/>
    </xf>
    <xf numFmtId="0" fontId="1" fillId="0" borderId="78" xfId="19" applyBorder="1" applyAlignment="1">
      <alignment horizontal="center" vertical="center"/>
    </xf>
    <xf numFmtId="0" fontId="3" fillId="0" borderId="78" xfId="19" applyFont="1" applyBorder="1" applyAlignment="1">
      <alignment horizontal="center" vertical="center"/>
    </xf>
    <xf numFmtId="165" fontId="8" fillId="0" borderId="27" xfId="3" applyFont="1" applyFill="1" applyBorder="1" applyAlignment="1">
      <alignment horizontal="center" vertical="center"/>
    </xf>
    <xf numFmtId="165" fontId="8" fillId="6" borderId="27" xfId="3" applyFont="1" applyFill="1" applyBorder="1" applyAlignment="1">
      <alignment horizontal="center" vertical="center"/>
    </xf>
    <xf numFmtId="165" fontId="8" fillId="0" borderId="139" xfId="3" applyFont="1" applyFill="1" applyBorder="1" applyAlignment="1">
      <alignment horizontal="center" vertical="center"/>
    </xf>
    <xf numFmtId="0" fontId="5" fillId="3" borderId="46" xfId="2" applyFont="1" applyFill="1" applyBorder="1" applyAlignment="1">
      <alignment horizontal="center" vertical="center" wrapText="1"/>
    </xf>
    <xf numFmtId="165" fontId="8" fillId="0" borderId="26" xfId="3" applyFont="1" applyFill="1" applyBorder="1" applyAlignment="1">
      <alignment horizontal="center" vertical="center"/>
    </xf>
    <xf numFmtId="165" fontId="8" fillId="0" borderId="27" xfId="15" applyFont="1" applyFill="1" applyBorder="1" applyAlignment="1">
      <alignment horizontal="center" vertical="center"/>
    </xf>
    <xf numFmtId="165" fontId="8" fillId="0" borderId="139" xfId="15" applyFont="1" applyFill="1" applyBorder="1" applyAlignment="1">
      <alignment horizontal="center" vertical="center"/>
    </xf>
    <xf numFmtId="165" fontId="8" fillId="5" borderId="51" xfId="3" applyFont="1" applyFill="1" applyBorder="1" applyAlignment="1">
      <alignment horizontal="center" vertical="center"/>
    </xf>
    <xf numFmtId="165" fontId="8" fillId="0" borderId="140" xfId="3" applyFont="1" applyFill="1" applyBorder="1" applyAlignment="1">
      <alignment horizontal="center" vertical="center"/>
    </xf>
    <xf numFmtId="165" fontId="8" fillId="5" borderId="45" xfId="3" applyFont="1" applyFill="1" applyBorder="1" applyAlignment="1">
      <alignment horizontal="center" vertical="center"/>
    </xf>
    <xf numFmtId="165" fontId="8" fillId="0" borderId="141" xfId="17" applyFont="1" applyFill="1" applyBorder="1" applyAlignment="1">
      <alignment horizontal="center" vertical="center"/>
    </xf>
    <xf numFmtId="165" fontId="8" fillId="0" borderId="142" xfId="3" applyFont="1" applyFill="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wrapText="1"/>
    </xf>
    <xf numFmtId="0" fontId="0" fillId="0" borderId="0" xfId="0" applyAlignment="1">
      <alignment horizontal="center"/>
    </xf>
    <xf numFmtId="0" fontId="3" fillId="8" borderId="79" xfId="19" applyFont="1" applyFill="1" applyBorder="1" applyAlignment="1">
      <alignment horizontal="left" vertical="top"/>
    </xf>
    <xf numFmtId="0" fontId="3" fillId="8" borderId="80" xfId="19" applyFont="1" applyFill="1" applyBorder="1" applyAlignment="1">
      <alignment horizontal="left" vertical="top"/>
    </xf>
    <xf numFmtId="0" fontId="1" fillId="8" borderId="79" xfId="1" applyFill="1" applyBorder="1" applyAlignment="1">
      <alignment horizontal="left" vertical="center" wrapText="1"/>
    </xf>
    <xf numFmtId="0" fontId="1" fillId="8" borderId="80" xfId="1" applyFill="1" applyBorder="1" applyAlignment="1">
      <alignment horizontal="left" vertical="center" wrapText="1"/>
    </xf>
    <xf numFmtId="0" fontId="3" fillId="8" borderId="79" xfId="19" quotePrefix="1" applyFont="1" applyFill="1" applyBorder="1" applyAlignment="1">
      <alignment horizontal="left" vertical="center"/>
    </xf>
    <xf numFmtId="0" fontId="3" fillId="8" borderId="80" xfId="19" quotePrefix="1" applyFont="1" applyFill="1" applyBorder="1" applyAlignment="1">
      <alignment horizontal="left" vertical="center"/>
    </xf>
    <xf numFmtId="0" fontId="1" fillId="8" borderId="79" xfId="19" applyFill="1" applyBorder="1" applyAlignment="1">
      <alignment horizontal="left" vertical="center" wrapText="1"/>
    </xf>
    <xf numFmtId="0" fontId="1" fillId="8" borderId="80" xfId="19" applyFill="1" applyBorder="1" applyAlignment="1">
      <alignment horizontal="left" vertical="center" wrapText="1"/>
    </xf>
    <xf numFmtId="169" fontId="1" fillId="8" borderId="79" xfId="7" quotePrefix="1" applyFont="1" applyFill="1" applyBorder="1" applyAlignment="1">
      <alignment horizontal="left" vertical="center" wrapText="1"/>
    </xf>
    <xf numFmtId="169" fontId="1" fillId="8" borderId="80" xfId="7" quotePrefix="1" applyFont="1" applyFill="1" applyBorder="1" applyAlignment="1">
      <alignment horizontal="left" vertical="center" wrapText="1"/>
    </xf>
    <xf numFmtId="169" fontId="1" fillId="8" borderId="79" xfId="7" applyFont="1" applyFill="1" applyBorder="1" applyAlignment="1">
      <alignment horizontal="left" vertical="center" wrapText="1"/>
    </xf>
    <xf numFmtId="169" fontId="1" fillId="8" borderId="80" xfId="7" applyFont="1" applyFill="1" applyBorder="1" applyAlignment="1">
      <alignment horizontal="left" vertical="center" wrapText="1"/>
    </xf>
    <xf numFmtId="0" fontId="21" fillId="8" borderId="17" xfId="0" applyFont="1" applyFill="1" applyBorder="1" applyAlignment="1">
      <alignment horizontal="left"/>
    </xf>
    <xf numFmtId="0" fontId="21" fillId="8" borderId="18" xfId="0" applyFont="1" applyFill="1" applyBorder="1" applyAlignment="1">
      <alignment horizontal="left"/>
    </xf>
    <xf numFmtId="0" fontId="3" fillId="8" borderId="79" xfId="19" quotePrefix="1" applyFont="1" applyFill="1" applyBorder="1" applyAlignment="1">
      <alignment horizontal="left" vertical="top"/>
    </xf>
    <xf numFmtId="0" fontId="3" fillId="8" borderId="80" xfId="19" quotePrefix="1" applyFont="1" applyFill="1" applyBorder="1" applyAlignment="1">
      <alignment horizontal="left" vertical="top"/>
    </xf>
    <xf numFmtId="0" fontId="3" fillId="8" borderId="79" xfId="19" applyFont="1" applyFill="1" applyBorder="1" applyAlignment="1">
      <alignment horizontal="left" vertical="center"/>
    </xf>
    <xf numFmtId="0" fontId="3" fillId="8" borderId="80" xfId="19" applyFont="1" applyFill="1" applyBorder="1" applyAlignment="1">
      <alignment horizontal="left" vertical="center"/>
    </xf>
    <xf numFmtId="169" fontId="1" fillId="0" borderId="79" xfId="7" quotePrefix="1" applyFont="1" applyBorder="1" applyAlignment="1">
      <alignment horizontal="left" vertical="center" wrapText="1"/>
    </xf>
    <xf numFmtId="169" fontId="1" fillId="0" borderId="80" xfId="7" quotePrefix="1" applyFont="1" applyBorder="1" applyAlignment="1">
      <alignment horizontal="left" vertical="center" wrapText="1"/>
    </xf>
    <xf numFmtId="169" fontId="1" fillId="0" borderId="79" xfId="7" applyFont="1" applyBorder="1" applyAlignment="1">
      <alignment horizontal="left" vertical="center" wrapText="1"/>
    </xf>
    <xf numFmtId="169" fontId="1" fillId="0" borderId="80" xfId="7" applyFont="1" applyBorder="1" applyAlignment="1">
      <alignment horizontal="left" vertical="center" wrapText="1"/>
    </xf>
    <xf numFmtId="169" fontId="1" fillId="8" borderId="79" xfId="7" applyFont="1" applyFill="1" applyBorder="1" applyAlignment="1">
      <alignment horizontal="left" vertical="top" wrapText="1"/>
    </xf>
    <xf numFmtId="169" fontId="1" fillId="8" borderId="80" xfId="7" applyFont="1" applyFill="1" applyBorder="1" applyAlignment="1">
      <alignment horizontal="left" vertical="top" wrapText="1"/>
    </xf>
    <xf numFmtId="0" fontId="5" fillId="6" borderId="25" xfId="2" applyFont="1" applyFill="1" applyBorder="1" applyAlignment="1" applyProtection="1">
      <alignment horizontal="left"/>
      <protection locked="0"/>
    </xf>
    <xf numFmtId="0" fontId="5" fillId="6" borderId="26" xfId="2" applyFont="1" applyFill="1" applyBorder="1" applyAlignment="1" applyProtection="1">
      <alignment horizontal="left"/>
      <protection locked="0"/>
    </xf>
    <xf numFmtId="0" fontId="5" fillId="6" borderId="27" xfId="2" applyFont="1" applyFill="1" applyBorder="1" applyAlignment="1" applyProtection="1">
      <alignment horizontal="left"/>
      <protection locked="0"/>
    </xf>
    <xf numFmtId="0" fontId="2" fillId="0" borderId="7" xfId="2" applyBorder="1" applyAlignment="1">
      <alignment horizontal="center"/>
    </xf>
    <xf numFmtId="0" fontId="5" fillId="5" borderId="44" xfId="2" applyFont="1" applyFill="1" applyBorder="1" applyAlignment="1">
      <alignment horizontal="left" vertical="center" wrapText="1"/>
    </xf>
    <xf numFmtId="0" fontId="5" fillId="5" borderId="45" xfId="2" applyFont="1" applyFill="1" applyBorder="1" applyAlignment="1">
      <alignment horizontal="left" vertical="center" wrapText="1"/>
    </xf>
    <xf numFmtId="0" fontId="5" fillId="5" borderId="46" xfId="2" applyFont="1" applyFill="1" applyBorder="1" applyAlignment="1">
      <alignment horizontal="left" vertical="center" wrapText="1"/>
    </xf>
    <xf numFmtId="0" fontId="27" fillId="0" borderId="0" xfId="2" applyFont="1" applyAlignment="1">
      <alignment horizontal="left" vertical="center"/>
    </xf>
    <xf numFmtId="0" fontId="5" fillId="3" borderId="53" xfId="2" quotePrefix="1" applyFont="1" applyFill="1" applyBorder="1" applyAlignment="1">
      <alignment horizontal="left" vertical="center" wrapText="1"/>
    </xf>
    <xf numFmtId="0" fontId="5" fillId="3" borderId="50" xfId="2" quotePrefix="1" applyFont="1" applyFill="1" applyBorder="1" applyAlignment="1">
      <alignment horizontal="left" vertical="center" wrapText="1"/>
    </xf>
    <xf numFmtId="0" fontId="5" fillId="3" borderId="51" xfId="2" quotePrefix="1" applyFont="1" applyFill="1" applyBorder="1" applyAlignment="1">
      <alignment horizontal="left" vertical="center" wrapText="1"/>
    </xf>
    <xf numFmtId="0" fontId="5" fillId="3" borderId="53" xfId="2" applyFont="1" applyFill="1" applyBorder="1" applyAlignment="1">
      <alignment horizontal="left" vertical="center" wrapText="1"/>
    </xf>
    <xf numFmtId="0" fontId="5" fillId="3" borderId="50" xfId="2" applyFont="1" applyFill="1" applyBorder="1" applyAlignment="1">
      <alignment horizontal="left" vertical="center" wrapText="1"/>
    </xf>
    <xf numFmtId="0" fontId="5" fillId="3" borderId="51" xfId="2" applyFont="1" applyFill="1" applyBorder="1" applyAlignment="1">
      <alignment horizontal="left" vertical="center" wrapText="1"/>
    </xf>
    <xf numFmtId="0" fontId="5" fillId="5" borderId="95" xfId="2" applyFont="1" applyFill="1" applyBorder="1" applyAlignment="1">
      <alignment horizontal="left" vertical="center" wrapText="1"/>
    </xf>
    <xf numFmtId="0" fontId="5" fillId="5" borderId="96" xfId="2" applyFont="1" applyFill="1" applyBorder="1" applyAlignment="1">
      <alignment horizontal="left" vertical="center" wrapText="1"/>
    </xf>
    <xf numFmtId="0" fontId="5" fillId="5" borderId="97" xfId="2" applyFont="1" applyFill="1" applyBorder="1" applyAlignment="1">
      <alignment horizontal="left" vertical="center" wrapText="1"/>
    </xf>
    <xf numFmtId="0" fontId="5" fillId="2" borderId="17" xfId="2" applyFont="1" applyFill="1" applyBorder="1" applyAlignment="1">
      <alignment horizontal="center" vertical="center"/>
    </xf>
    <xf numFmtId="0" fontId="5" fillId="2" borderId="13" xfId="2" applyFont="1" applyFill="1" applyBorder="1" applyAlignment="1">
      <alignment horizontal="center" vertical="center"/>
    </xf>
    <xf numFmtId="0" fontId="5" fillId="5" borderId="53" xfId="2" applyFont="1" applyFill="1" applyBorder="1" applyAlignment="1">
      <alignment horizontal="left" vertical="center" wrapText="1"/>
    </xf>
    <xf numFmtId="0" fontId="5" fillId="5" borderId="50" xfId="2" applyFont="1" applyFill="1" applyBorder="1" applyAlignment="1">
      <alignment horizontal="left" vertical="center" wrapText="1"/>
    </xf>
    <xf numFmtId="0" fontId="5" fillId="5" borderId="51" xfId="2" applyFont="1" applyFill="1" applyBorder="1" applyAlignment="1">
      <alignment horizontal="left" vertical="center" wrapText="1"/>
    </xf>
    <xf numFmtId="0" fontId="5" fillId="3" borderId="44" xfId="2" applyFont="1" applyFill="1" applyBorder="1" applyAlignment="1">
      <alignment horizontal="left" vertical="center" wrapText="1"/>
    </xf>
    <xf numFmtId="0" fontId="5" fillId="3" borderId="45" xfId="2" applyFont="1" applyFill="1" applyBorder="1" applyAlignment="1">
      <alignment horizontal="left" vertical="center" wrapText="1"/>
    </xf>
    <xf numFmtId="0" fontId="5" fillId="3" borderId="46" xfId="2" applyFont="1" applyFill="1" applyBorder="1" applyAlignment="1">
      <alignment horizontal="left" vertical="center" wrapText="1"/>
    </xf>
    <xf numFmtId="0" fontId="5" fillId="0" borderId="0" xfId="2" applyFont="1" applyAlignment="1">
      <alignment horizontal="left" vertical="center" wrapText="1"/>
    </xf>
    <xf numFmtId="0" fontId="4" fillId="0" borderId="0" xfId="2" applyFont="1" applyAlignment="1">
      <alignment horizontal="left" vertical="center" wrapText="1"/>
    </xf>
    <xf numFmtId="0" fontId="5" fillId="5" borderId="95" xfId="16" applyFont="1" applyFill="1" applyBorder="1" applyAlignment="1">
      <alignment horizontal="left" vertical="center" wrapText="1"/>
    </xf>
    <xf numFmtId="0" fontId="5" fillId="5" borderId="96" xfId="16" applyFont="1" applyFill="1" applyBorder="1" applyAlignment="1">
      <alignment horizontal="left" vertical="center" wrapText="1"/>
    </xf>
    <xf numFmtId="0" fontId="5" fillId="5" borderId="97" xfId="16" applyFont="1" applyFill="1" applyBorder="1" applyAlignment="1">
      <alignment horizontal="left" vertical="center" wrapText="1"/>
    </xf>
    <xf numFmtId="0" fontId="5" fillId="2" borderId="17" xfId="2" applyFont="1" applyFill="1" applyBorder="1" applyAlignment="1">
      <alignment horizontal="left" vertical="center"/>
    </xf>
    <xf numFmtId="0" fontId="5" fillId="2" borderId="13" xfId="2" applyFont="1" applyFill="1" applyBorder="1" applyAlignment="1">
      <alignment horizontal="left" vertical="center"/>
    </xf>
    <xf numFmtId="0" fontId="5" fillId="3" borderId="49" xfId="2" applyFont="1" applyFill="1" applyBorder="1" applyAlignment="1">
      <alignment horizontal="center" vertical="center" wrapText="1"/>
    </xf>
    <xf numFmtId="0" fontId="5" fillId="3" borderId="50" xfId="2" applyFont="1" applyFill="1" applyBorder="1" applyAlignment="1">
      <alignment horizontal="center" vertical="center" wrapText="1"/>
    </xf>
    <xf numFmtId="0" fontId="5" fillId="3" borderId="47" xfId="2" applyFont="1" applyFill="1" applyBorder="1" applyAlignment="1">
      <alignment horizontal="center" vertical="center" wrapText="1"/>
    </xf>
    <xf numFmtId="0" fontId="5" fillId="3" borderId="45" xfId="2" applyFont="1" applyFill="1" applyBorder="1" applyAlignment="1">
      <alignment horizontal="center" vertical="center" wrapText="1"/>
    </xf>
    <xf numFmtId="0" fontId="5" fillId="5" borderId="95" xfId="2" quotePrefix="1" applyFont="1" applyFill="1" applyBorder="1" applyAlignment="1">
      <alignment horizontal="left" vertical="center" wrapText="1"/>
    </xf>
    <xf numFmtId="0" fontId="28" fillId="3" borderId="4" xfId="16" applyFont="1" applyFill="1" applyBorder="1" applyAlignment="1">
      <alignment horizontal="left" vertical="center" wrapText="1"/>
    </xf>
    <xf numFmtId="0" fontId="28" fillId="3" borderId="0" xfId="16" applyFont="1" applyFill="1" applyAlignment="1">
      <alignment horizontal="left" vertical="center" wrapText="1"/>
    </xf>
    <xf numFmtId="0" fontId="5" fillId="3" borderId="51" xfId="2" applyFont="1" applyFill="1" applyBorder="1" applyAlignment="1">
      <alignment horizontal="center" vertical="center" wrapText="1"/>
    </xf>
    <xf numFmtId="0" fontId="3" fillId="0" borderId="1" xfId="2" applyFont="1" applyBorder="1" applyAlignment="1">
      <alignment horizontal="left" vertical="center"/>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0" xfId="2" applyFont="1" applyAlignment="1">
      <alignment horizontal="left" vertical="center"/>
    </xf>
    <xf numFmtId="164" fontId="3" fillId="0" borderId="6" xfId="2" applyNumberFormat="1" applyFont="1" applyBorder="1" applyAlignment="1">
      <alignment horizontal="left" vertical="center"/>
    </xf>
    <xf numFmtId="164" fontId="3" fillId="0" borderId="7" xfId="2" applyNumberFormat="1" applyFont="1" applyBorder="1" applyAlignment="1">
      <alignment horizontal="left" vertical="center"/>
    </xf>
    <xf numFmtId="0" fontId="2" fillId="0" borderId="7" xfId="2" applyBorder="1" applyAlignment="1">
      <alignment horizontal="center" vertical="center"/>
    </xf>
    <xf numFmtId="0" fontId="12" fillId="0" borderId="17" xfId="2" applyFont="1" applyBorder="1" applyAlignment="1">
      <alignment horizontal="center" vertical="center"/>
    </xf>
    <xf numFmtId="0" fontId="12" fillId="0" borderId="13" xfId="2" applyFont="1" applyBorder="1" applyAlignment="1">
      <alignment horizontal="center" vertical="center"/>
    </xf>
    <xf numFmtId="0" fontId="5" fillId="0" borderId="1" xfId="2" applyFont="1" applyBorder="1" applyAlignment="1">
      <alignment horizontal="center" vertical="center" wrapText="1"/>
    </xf>
    <xf numFmtId="0" fontId="5" fillId="0" borderId="6" xfId="2" applyFont="1" applyBorder="1" applyAlignment="1">
      <alignment horizontal="center" vertical="center" wrapText="1"/>
    </xf>
    <xf numFmtId="0" fontId="50" fillId="0" borderId="15" xfId="2" applyFont="1" applyBorder="1" applyAlignment="1">
      <alignment horizontal="center" vertical="center" wrapText="1"/>
    </xf>
    <xf numFmtId="0" fontId="50" fillId="0" borderId="23" xfId="2" applyFont="1" applyBorder="1" applyAlignment="1">
      <alignment horizontal="center" vertical="center" wrapText="1"/>
    </xf>
    <xf numFmtId="17" fontId="5" fillId="0" borderId="12" xfId="2" quotePrefix="1" applyNumberFormat="1" applyFont="1" applyBorder="1" applyAlignment="1">
      <alignment horizontal="center" vertical="center" wrapText="1"/>
    </xf>
    <xf numFmtId="0" fontId="5" fillId="0" borderId="13" xfId="2" quotePrefix="1" applyFont="1" applyBorder="1" applyAlignment="1">
      <alignment horizontal="center" vertical="center" wrapText="1"/>
    </xf>
    <xf numFmtId="0" fontId="5" fillId="0" borderId="14" xfId="2" quotePrefix="1" applyFont="1" applyBorder="1" applyAlignment="1">
      <alignment horizontal="center" vertical="center" wrapText="1"/>
    </xf>
    <xf numFmtId="0" fontId="5" fillId="0" borderId="9" xfId="2" applyFont="1" applyBorder="1" applyAlignment="1">
      <alignment horizontal="center" vertical="center" wrapText="1"/>
    </xf>
    <xf numFmtId="0" fontId="5" fillId="0" borderId="19" xfId="2" applyFont="1" applyBorder="1" applyAlignment="1">
      <alignment horizontal="center" vertical="center" wrapText="1"/>
    </xf>
    <xf numFmtId="0" fontId="5" fillId="0" borderId="88" xfId="2" applyFont="1" applyBorder="1" applyAlignment="1">
      <alignment horizontal="center" vertical="center" wrapText="1"/>
    </xf>
    <xf numFmtId="0" fontId="5" fillId="0" borderId="98"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20" xfId="2" applyFont="1" applyBorder="1" applyAlignment="1">
      <alignment horizontal="center" vertical="center" wrapText="1"/>
    </xf>
    <xf numFmtId="0" fontId="5" fillId="0" borderId="21" xfId="2" applyFont="1" applyBorder="1" applyAlignment="1">
      <alignment horizontal="center" vertical="center" wrapText="1"/>
    </xf>
    <xf numFmtId="0" fontId="3" fillId="10" borderId="4" xfId="18" applyFont="1" applyFill="1" applyBorder="1" applyAlignment="1">
      <alignment vertical="center" wrapText="1"/>
    </xf>
    <xf numFmtId="0" fontId="1" fillId="10" borderId="0" xfId="18" applyFill="1" applyAlignment="1">
      <alignment vertical="center" wrapText="1"/>
    </xf>
    <xf numFmtId="0" fontId="10" fillId="9" borderId="65" xfId="18" quotePrefix="1" applyFont="1" applyFill="1" applyBorder="1" applyAlignment="1">
      <alignment horizontal="left" vertical="center" wrapText="1"/>
    </xf>
    <xf numFmtId="0" fontId="10" fillId="9" borderId="65" xfId="18" applyFont="1" applyFill="1" applyBorder="1" applyAlignment="1">
      <alignment horizontal="left" vertical="center" wrapText="1"/>
    </xf>
    <xf numFmtId="0" fontId="10" fillId="9" borderId="114" xfId="18" applyFont="1" applyFill="1" applyBorder="1" applyAlignment="1">
      <alignment horizontal="left" vertical="center" wrapText="1"/>
    </xf>
    <xf numFmtId="0" fontId="12" fillId="9" borderId="79" xfId="18" quotePrefix="1" applyFont="1" applyFill="1" applyBorder="1" applyAlignment="1">
      <alignment horizontal="left" vertical="top" wrapText="1"/>
    </xf>
    <xf numFmtId="0" fontId="12" fillId="9" borderId="83" xfId="18" applyFont="1" applyFill="1" applyBorder="1" applyAlignment="1">
      <alignment horizontal="left" vertical="top" wrapText="1"/>
    </xf>
    <xf numFmtId="0" fontId="12" fillId="9" borderId="87" xfId="18" applyFont="1" applyFill="1" applyBorder="1" applyAlignment="1">
      <alignment horizontal="left" vertical="top" wrapText="1"/>
    </xf>
    <xf numFmtId="0" fontId="12" fillId="0" borderId="79" xfId="0" applyFont="1" applyBorder="1" applyAlignment="1">
      <alignment horizontal="left" vertical="center"/>
    </xf>
    <xf numFmtId="0" fontId="12" fillId="0" borderId="80" xfId="0" applyFont="1" applyBorder="1" applyAlignment="1">
      <alignment horizontal="left" vertical="center"/>
    </xf>
    <xf numFmtId="0" fontId="12" fillId="0" borderId="83" xfId="0" applyFont="1" applyBorder="1" applyAlignment="1">
      <alignment horizontal="left" vertical="center"/>
    </xf>
    <xf numFmtId="0" fontId="10" fillId="9" borderId="111" xfId="18" quotePrefix="1" applyFont="1" applyFill="1" applyBorder="1" applyAlignment="1">
      <alignment horizontal="left" vertical="center" wrapText="1"/>
    </xf>
    <xf numFmtId="0" fontId="10" fillId="9" borderId="111" xfId="18" applyFont="1" applyFill="1" applyBorder="1" applyAlignment="1">
      <alignment horizontal="left" vertical="center" wrapText="1"/>
    </xf>
    <xf numFmtId="0" fontId="10" fillId="9" borderId="15" xfId="18" applyFont="1" applyFill="1" applyBorder="1" applyAlignment="1">
      <alignment horizontal="left" vertical="center" wrapText="1"/>
    </xf>
    <xf numFmtId="0" fontId="12" fillId="0" borderId="82" xfId="18" quotePrefix="1" applyFont="1" applyBorder="1" applyAlignment="1">
      <alignment horizontal="left" vertical="center" wrapText="1"/>
    </xf>
    <xf numFmtId="0" fontId="10" fillId="9" borderId="84" xfId="18" quotePrefix="1" applyFont="1" applyFill="1" applyBorder="1" applyAlignment="1">
      <alignment horizontal="left" vertical="center" wrapText="1"/>
    </xf>
    <xf numFmtId="0" fontId="10" fillId="9" borderId="85" xfId="18" applyFont="1" applyFill="1" applyBorder="1" applyAlignment="1">
      <alignment horizontal="left" vertical="center" wrapText="1"/>
    </xf>
    <xf numFmtId="0" fontId="10" fillId="9" borderId="112" xfId="18" applyFont="1" applyFill="1" applyBorder="1" applyAlignment="1">
      <alignment horizontal="left" vertical="center" wrapText="1"/>
    </xf>
    <xf numFmtId="0" fontId="10" fillId="9" borderId="0" xfId="18" quotePrefix="1" applyFont="1" applyFill="1" applyAlignment="1">
      <alignment horizontal="left" vertical="center" wrapText="1"/>
    </xf>
    <xf numFmtId="0" fontId="10" fillId="9" borderId="0" xfId="18" applyFont="1" applyFill="1" applyAlignment="1">
      <alignment horizontal="left" vertical="center" wrapText="1"/>
    </xf>
    <xf numFmtId="0" fontId="36" fillId="9" borderId="90" xfId="20" quotePrefix="1" applyFont="1" applyFill="1" applyBorder="1" applyAlignment="1">
      <alignment horizontal="left" vertical="center" wrapText="1"/>
    </xf>
    <xf numFmtId="0" fontId="10" fillId="9" borderId="5" xfId="18" applyFont="1" applyFill="1" applyBorder="1" applyAlignment="1">
      <alignment horizontal="left" vertical="center" wrapText="1"/>
    </xf>
    <xf numFmtId="0" fontId="10" fillId="9" borderId="64" xfId="18" quotePrefix="1" applyFont="1" applyFill="1" applyBorder="1" applyAlignment="1">
      <alignment horizontal="left" vertical="center" wrapText="1"/>
    </xf>
    <xf numFmtId="0" fontId="10" fillId="9" borderId="89" xfId="18" applyFont="1" applyFill="1" applyBorder="1" applyAlignment="1">
      <alignment horizontal="left" vertical="center" wrapText="1"/>
    </xf>
    <xf numFmtId="0" fontId="10" fillId="9" borderId="113" xfId="18" applyFont="1" applyFill="1" applyBorder="1" applyAlignment="1">
      <alignment horizontal="left" vertical="center" wrapText="1"/>
    </xf>
    <xf numFmtId="0" fontId="12" fillId="0" borderId="79" xfId="0" applyFont="1" applyBorder="1" applyAlignment="1">
      <alignment horizontal="left" vertical="center" wrapText="1"/>
    </xf>
    <xf numFmtId="0" fontId="12" fillId="0" borderId="83" xfId="0" applyFont="1" applyBorder="1" applyAlignment="1">
      <alignment horizontal="left" vertical="center" wrapText="1"/>
    </xf>
    <xf numFmtId="0" fontId="12" fillId="0" borderId="80" xfId="0" applyFont="1" applyBorder="1" applyAlignment="1">
      <alignment horizontal="left" vertical="center" wrapText="1"/>
    </xf>
    <xf numFmtId="175" fontId="35" fillId="4" borderId="79" xfId="1" applyNumberFormat="1" applyFont="1" applyFill="1" applyBorder="1" applyAlignment="1">
      <alignment horizontal="left" vertical="center"/>
    </xf>
    <xf numFmtId="175" fontId="35" fillId="4" borderId="83" xfId="1" applyNumberFormat="1" applyFont="1" applyFill="1" applyBorder="1" applyAlignment="1">
      <alignment horizontal="left" vertical="center"/>
    </xf>
    <xf numFmtId="0" fontId="10" fillId="0" borderId="78" xfId="1" applyFont="1" applyBorder="1" applyAlignment="1">
      <alignment horizontal="left" vertical="top" wrapText="1"/>
    </xf>
    <xf numFmtId="0" fontId="10" fillId="0" borderId="127" xfId="1" applyFont="1" applyBorder="1" applyAlignment="1">
      <alignment horizontal="left" vertical="top" wrapText="1"/>
    </xf>
    <xf numFmtId="0" fontId="10" fillId="0" borderId="65" xfId="1" applyFont="1" applyBorder="1" applyAlignment="1">
      <alignment horizontal="left" vertical="top" wrapText="1"/>
    </xf>
    <xf numFmtId="0" fontId="22" fillId="0" borderId="83" xfId="1" applyFont="1" applyBorder="1" applyAlignment="1">
      <alignment horizontal="left" vertical="center"/>
    </xf>
    <xf numFmtId="0" fontId="22" fillId="0" borderId="87" xfId="1" applyFont="1" applyBorder="1" applyAlignment="1">
      <alignment horizontal="left" vertical="center"/>
    </xf>
    <xf numFmtId="0" fontId="10" fillId="0" borderId="123" xfId="1" applyFont="1" applyBorder="1" applyAlignment="1">
      <alignment horizontal="left" vertical="center"/>
    </xf>
    <xf numFmtId="0" fontId="22" fillId="0" borderId="126" xfId="1" applyFont="1" applyBorder="1" applyAlignment="1">
      <alignment horizontal="left" vertical="center"/>
    </xf>
    <xf numFmtId="0" fontId="22" fillId="0" borderId="94" xfId="1" applyFont="1" applyBorder="1" applyAlignment="1">
      <alignment horizontal="left" vertical="center"/>
    </xf>
    <xf numFmtId="0" fontId="21" fillId="0" borderId="79" xfId="1" quotePrefix="1" applyFont="1" applyBorder="1" applyAlignment="1">
      <alignment horizontal="left" wrapText="1"/>
    </xf>
    <xf numFmtId="0" fontId="21" fillId="0" borderId="83" xfId="1" quotePrefix="1" applyFont="1" applyBorder="1" applyAlignment="1">
      <alignment horizontal="left" wrapText="1"/>
    </xf>
    <xf numFmtId="0" fontId="21" fillId="0" borderId="80" xfId="1" quotePrefix="1" applyFont="1" applyBorder="1" applyAlignment="1">
      <alignment horizontal="left" wrapText="1"/>
    </xf>
    <xf numFmtId="0" fontId="21" fillId="0" borderId="79" xfId="1" applyFont="1" applyBorder="1" applyAlignment="1">
      <alignment horizontal="left"/>
    </xf>
    <xf numFmtId="0" fontId="21" fillId="0" borderId="83" xfId="1" applyFont="1" applyBorder="1" applyAlignment="1">
      <alignment horizontal="left"/>
    </xf>
    <xf numFmtId="0" fontId="1" fillId="0" borderId="17" xfId="1" applyBorder="1" applyAlignment="1">
      <alignment horizontal="left" vertical="top"/>
    </xf>
    <xf numFmtId="0" fontId="1" fillId="0" borderId="13" xfId="1" applyBorder="1" applyAlignment="1">
      <alignment horizontal="left" vertical="top"/>
    </xf>
    <xf numFmtId="0" fontId="1" fillId="0" borderId="18" xfId="1" applyBorder="1" applyAlignment="1">
      <alignment horizontal="left" vertical="top"/>
    </xf>
    <xf numFmtId="0" fontId="1" fillId="12" borderId="1" xfId="1" applyFill="1" applyBorder="1" applyAlignment="1">
      <alignment horizontal="center" vertical="center"/>
    </xf>
    <xf numFmtId="0" fontId="1" fillId="12" borderId="2" xfId="1" applyFill="1" applyBorder="1" applyAlignment="1">
      <alignment horizontal="center" vertical="center"/>
    </xf>
    <xf numFmtId="0" fontId="1" fillId="12" borderId="3" xfId="1" applyFill="1" applyBorder="1" applyAlignment="1">
      <alignment horizontal="center" vertical="center"/>
    </xf>
    <xf numFmtId="0" fontId="1" fillId="12" borderId="4" xfId="1" applyFill="1" applyBorder="1" applyAlignment="1">
      <alignment horizontal="center" vertical="center"/>
    </xf>
    <xf numFmtId="0" fontId="1" fillId="12" borderId="0" xfId="1" applyFill="1" applyAlignment="1">
      <alignment horizontal="center" vertical="center"/>
    </xf>
    <xf numFmtId="0" fontId="1" fillId="12" borderId="5" xfId="1" applyFill="1" applyBorder="1" applyAlignment="1">
      <alignment horizontal="center" vertical="center"/>
    </xf>
    <xf numFmtId="0" fontId="1" fillId="12" borderId="6" xfId="1" applyFill="1" applyBorder="1" applyAlignment="1">
      <alignment horizontal="center" vertical="center"/>
    </xf>
    <xf numFmtId="0" fontId="1" fillId="12" borderId="7" xfId="1" applyFill="1" applyBorder="1" applyAlignment="1">
      <alignment horizontal="center" vertical="center"/>
    </xf>
    <xf numFmtId="0" fontId="1" fillId="12" borderId="8" xfId="1" applyFill="1" applyBorder="1" applyAlignment="1">
      <alignment horizontal="center" vertical="center"/>
    </xf>
    <xf numFmtId="0" fontId="12" fillId="0" borderId="79" xfId="1" applyFont="1" applyBorder="1" applyAlignment="1">
      <alignment horizontal="left" vertical="center"/>
    </xf>
    <xf numFmtId="0" fontId="12" fillId="0" borderId="80" xfId="1" applyFont="1" applyBorder="1" applyAlignment="1">
      <alignment horizontal="left" vertical="center"/>
    </xf>
    <xf numFmtId="0" fontId="16" fillId="0" borderId="0" xfId="1" applyFont="1" applyAlignment="1">
      <alignment horizontal="left" vertical="center" wrapText="1"/>
    </xf>
  </cellXfs>
  <cellStyles count="25">
    <cellStyle name="Comma" xfId="23" builtinId="3"/>
    <cellStyle name="Comma 2" xfId="3" xr:uid="{00000000-0005-0000-0000-000000000000}"/>
    <cellStyle name="Comma 2 2" xfId="17" xr:uid="{48EC1C75-76DE-4672-99E5-A63F857BFD44}"/>
    <cellStyle name="Comma 24" xfId="15" xr:uid="{00000000-0005-0000-0000-000001000000}"/>
    <cellStyle name="Comma 27" xfId="14" xr:uid="{00000000-0005-0000-0000-000002000000}"/>
    <cellStyle name="Comma 3" xfId="10" xr:uid="{00000000-0005-0000-0000-000003000000}"/>
    <cellStyle name="Hyperlink" xfId="20" builtinId="8"/>
    <cellStyle name="Normal" xfId="0" builtinId="0"/>
    <cellStyle name="Normal 10" xfId="2" xr:uid="{00000000-0005-0000-0000-000005000000}"/>
    <cellStyle name="Normal 10 18" xfId="16" xr:uid="{1B01128B-F33B-49F0-A8AD-BC75A40D1449}"/>
    <cellStyle name="Normal 117" xfId="11" xr:uid="{00000000-0005-0000-0000-000006000000}"/>
    <cellStyle name="Normal 2" xfId="1" xr:uid="{00000000-0005-0000-0000-000007000000}"/>
    <cellStyle name="Normal 2 2" xfId="6" xr:uid="{00000000-0005-0000-0000-000008000000}"/>
    <cellStyle name="Normal 2 2 2" xfId="9" xr:uid="{00000000-0005-0000-0000-000009000000}"/>
    <cellStyle name="Normal 2 2 2 2" xfId="18" xr:uid="{1C484BB5-61F0-436E-80D9-E4CBDA733CB4}"/>
    <cellStyle name="Normal 2 2 58" xfId="13" xr:uid="{00000000-0005-0000-0000-00000A000000}"/>
    <cellStyle name="Normal 2 3" xfId="7" xr:uid="{00000000-0005-0000-0000-00000B000000}"/>
    <cellStyle name="Normal 2_Medupi Section E- Price Schedules Rev2" xfId="5" xr:uid="{00000000-0005-0000-0000-00000C000000}"/>
    <cellStyle name="Normal 2_Medupi Section E- Price Schedules Rev2 2" xfId="19" xr:uid="{75B01367-30AE-4274-8E36-04F2230B3EDF}"/>
    <cellStyle name="Normal 3 28" xfId="12" xr:uid="{00000000-0005-0000-0000-00000D000000}"/>
    <cellStyle name="Normal 47" xfId="22" xr:uid="{355B606A-4605-421B-BBAD-97DAB45F4330}"/>
    <cellStyle name="Normal 51" xfId="21" xr:uid="{1042F77E-23A4-424D-B1C0-2BA9A5588A09}"/>
    <cellStyle name="Normal 6" xfId="8" xr:uid="{00000000-0005-0000-0000-00000E000000}"/>
    <cellStyle name="Percent 2" xfId="4" xr:uid="{00000000-0005-0000-0000-000011000000}"/>
    <cellStyle name="Percent 2 2 2" xfId="24" xr:uid="{31FB9620-5F4F-4946-8FE9-F1DBA2D51D1C}"/>
  </cellStyles>
  <dxfs count="0"/>
  <tableStyles count="0" defaultTableStyle="TableStyleMedium2" defaultPivotStyle="PivotStyleLight16"/>
  <colors>
    <mruColors>
      <color rgb="FF00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471486</xdr:colOff>
      <xdr:row>2</xdr:row>
      <xdr:rowOff>85725</xdr:rowOff>
    </xdr:from>
    <xdr:to>
      <xdr:col>2</xdr:col>
      <xdr:colOff>2324100</xdr:colOff>
      <xdr:row>9</xdr:row>
      <xdr:rowOff>141548</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rcRect/>
        <a:stretch>
          <a:fillRect/>
        </a:stretch>
      </xdr:blipFill>
      <xdr:spPr bwMode="auto">
        <a:xfrm>
          <a:off x="1077911" y="520700"/>
          <a:ext cx="6713539" cy="14623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ahlakaw/AppData/Local/Microsoft/Windows/INetCache/Content.Outlook/PTAFTNFT/Copy%20of%20Lethabo%20PV%20-%20Activity%20Schedule%2021_02_24_UnPrice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ersonal/malulemg_eskom_co_za/Documents/TRANSMISSION/NEW%20TENDERS/14.%20Intrussion%20Detection%20Systems%20IDS/Procurement%20Stratergy/Annexure%20L%20-%20Pricing%20Schedule%20_Tx_IDS_v1%20HID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DATA%20(D)/Work%20Data/Alpha%20Project/Boiler%20&amp;%20Turbine/Negotiation%20strategies/Negotiation%20modelling/Data/Turbine/Eskom%20Alstom%20analysis/20070411%20CPA%20alloc%20Eskom%20analysis%20Turbine%20Price%20schedule%20clarification.xls?70B1E604" TargetMode="External"/><Relationship Id="rId1" Type="http://schemas.openxmlformats.org/officeDocument/2006/relationships/externalLinkPath" Target="file:///\\70B1E604\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COVER  "/>
      <sheetName val="PREAMBLE"/>
      <sheetName val="PV Power Plant Activity Schedul"/>
      <sheetName val="Exchange rates"/>
      <sheetName val="Schedule ROE Foreign Currency"/>
      <sheetName val="n"/>
      <sheetName val="Preambles"/>
      <sheetName val="Summary PV"/>
    </sheetNames>
    <sheetDataSet>
      <sheetData sheetId="0"/>
      <sheetData sheetId="1"/>
      <sheetData sheetId="2"/>
      <sheetData sheetId="3"/>
      <sheetData sheetId="4"/>
      <sheetData sheetId="5">
        <row r="32">
          <cell r="C32" t="str">
            <v>(Select Payment Method)</v>
          </cell>
        </row>
        <row r="33">
          <cell r="C33" t="str">
            <v>1a</v>
          </cell>
        </row>
        <row r="34">
          <cell r="C34" t="str">
            <v>1b</v>
          </cell>
        </row>
        <row r="35">
          <cell r="C35">
            <v>2</v>
          </cell>
        </row>
      </sheetData>
      <sheetData sheetId="6"/>
      <sheetData sheetId="7"/>
      <sheetData sheetId="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5.1.0 Preamble"/>
      <sheetName val="5.1.1 Pricing"/>
      <sheetName val="5.1.2 CPA Formulae"/>
      <sheetName val="5.1.3 Summary"/>
      <sheetName val="5.1.4 PS5"/>
      <sheetName val="5.1.4 Exchange Rates"/>
    </sheetNames>
    <sheetDataSet>
      <sheetData sheetId="0" refreshError="1">
        <row r="4">
          <cell r="C4" t="str">
            <v>Main Offer Only</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1999 PLAN"/>
      <sheetName val="Turbine Tender 3 Unit base (2)"/>
      <sheetName val="CPA Formulae"/>
      <sheetName val="Detail"/>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61CE-F6B6-4340-9738-CC710ECBEEE0}">
  <sheetPr>
    <tabColor rgb="FF00FF00"/>
  </sheetPr>
  <dimension ref="B1:J38"/>
  <sheetViews>
    <sheetView showGridLines="0" topLeftCell="A40" zoomScale="75" zoomScaleNormal="75" workbookViewId="0">
      <selection activeCell="G30" sqref="G30"/>
    </sheetView>
  </sheetViews>
  <sheetFormatPr defaultRowHeight="15" x14ac:dyDescent="0.25"/>
  <cols>
    <col min="2" max="2" width="69.5703125" customWidth="1"/>
    <col min="3" max="3" width="40.28515625" style="96" customWidth="1"/>
  </cols>
  <sheetData>
    <row r="1" spans="2:4" ht="11.25" customHeight="1" x14ac:dyDescent="0.25">
      <c r="B1" s="76"/>
      <c r="C1" s="77"/>
    </row>
    <row r="2" spans="2:4" ht="23.25" x14ac:dyDescent="0.25">
      <c r="B2" s="390"/>
      <c r="C2" s="390"/>
    </row>
    <row r="3" spans="2:4" ht="15.75" x14ac:dyDescent="0.25">
      <c r="B3" s="76"/>
      <c r="C3" s="77"/>
    </row>
    <row r="4" spans="2:4" ht="15.75" x14ac:dyDescent="0.25">
      <c r="B4" s="76"/>
      <c r="C4" s="78"/>
    </row>
    <row r="5" spans="2:4" ht="15.75" x14ac:dyDescent="0.25">
      <c r="B5" s="76"/>
      <c r="C5" s="77"/>
    </row>
    <row r="6" spans="2:4" ht="15.75" x14ac:dyDescent="0.25">
      <c r="B6" s="76"/>
      <c r="C6" s="77"/>
    </row>
    <row r="7" spans="2:4" ht="15.75" x14ac:dyDescent="0.25">
      <c r="B7" s="76"/>
      <c r="C7" s="77"/>
    </row>
    <row r="8" spans="2:4" ht="15.75" x14ac:dyDescent="0.25">
      <c r="B8" s="76"/>
      <c r="C8" s="77"/>
    </row>
    <row r="9" spans="2:4" ht="15.75" x14ac:dyDescent="0.25">
      <c r="B9" s="76"/>
      <c r="C9" s="77"/>
    </row>
    <row r="10" spans="2:4" ht="15.75" x14ac:dyDescent="0.25">
      <c r="B10" s="76"/>
      <c r="C10" s="77"/>
    </row>
    <row r="11" spans="2:4" ht="15.75" x14ac:dyDescent="0.25">
      <c r="B11" s="79"/>
      <c r="C11" s="77"/>
    </row>
    <row r="12" spans="2:4" ht="18" x14ac:dyDescent="0.25">
      <c r="B12" s="391" t="s">
        <v>60</v>
      </c>
      <c r="C12" s="391"/>
    </row>
    <row r="13" spans="2:4" ht="15.75" x14ac:dyDescent="0.25">
      <c r="B13" s="80"/>
      <c r="C13" s="77"/>
    </row>
    <row r="14" spans="2:4" ht="15.75" x14ac:dyDescent="0.25">
      <c r="B14" s="392" t="s">
        <v>61</v>
      </c>
      <c r="C14" s="392"/>
      <c r="D14" s="81"/>
    </row>
    <row r="15" spans="2:4" ht="16.5" thickBot="1" x14ac:dyDescent="0.3">
      <c r="B15" s="82"/>
      <c r="C15" s="82"/>
      <c r="D15" s="81"/>
    </row>
    <row r="16" spans="2:4" ht="33" customHeight="1" thickBot="1" x14ac:dyDescent="0.3">
      <c r="B16" s="83" t="s">
        <v>62</v>
      </c>
      <c r="C16" s="84"/>
    </row>
    <row r="17" spans="2:10" ht="16.5" thickBot="1" x14ac:dyDescent="0.3">
      <c r="B17" s="80"/>
      <c r="C17" s="77"/>
    </row>
    <row r="18" spans="2:10" ht="33" customHeight="1" thickBot="1" x14ac:dyDescent="0.3">
      <c r="B18" s="83" t="s">
        <v>63</v>
      </c>
      <c r="C18" s="84" t="s">
        <v>398</v>
      </c>
    </row>
    <row r="19" spans="2:10" ht="15.75" x14ac:dyDescent="0.25">
      <c r="B19" s="80"/>
      <c r="C19" s="77"/>
    </row>
    <row r="20" spans="2:10" ht="74.45" customHeight="1" x14ac:dyDescent="0.25">
      <c r="B20" s="156" t="s">
        <v>393</v>
      </c>
      <c r="C20" s="155"/>
    </row>
    <row r="21" spans="2:10" ht="16.5" thickBot="1" x14ac:dyDescent="0.3">
      <c r="B21" s="85"/>
      <c r="C21" s="77"/>
    </row>
    <row r="22" spans="2:10" ht="30" customHeight="1" thickBot="1" x14ac:dyDescent="0.3">
      <c r="B22" s="86" t="s">
        <v>64</v>
      </c>
      <c r="C22" s="87"/>
    </row>
    <row r="23" spans="2:10" ht="15.75" x14ac:dyDescent="0.25">
      <c r="B23" s="88"/>
      <c r="C23" s="77"/>
    </row>
    <row r="24" spans="2:10" ht="16.5" thickBot="1" x14ac:dyDescent="0.3">
      <c r="B24" s="89"/>
      <c r="C24" s="77"/>
    </row>
    <row r="25" spans="2:10" ht="32.25" thickBot="1" x14ac:dyDescent="0.3">
      <c r="B25" s="152" t="s">
        <v>180</v>
      </c>
      <c r="C25" s="90">
        <f>'Typical Activity Schedule'!M240</f>
        <v>0</v>
      </c>
    </row>
    <row r="26" spans="2:10" ht="16.5" thickBot="1" x14ac:dyDescent="0.3">
      <c r="B26" s="152" t="s">
        <v>181</v>
      </c>
      <c r="C26" s="90">
        <v>0</v>
      </c>
    </row>
    <row r="27" spans="2:10" ht="32.25" thickBot="1" x14ac:dyDescent="0.3">
      <c r="B27" s="152" t="s">
        <v>182</v>
      </c>
      <c r="C27" s="90"/>
      <c r="I27" s="393"/>
      <c r="J27" s="393"/>
    </row>
    <row r="28" spans="2:10" ht="16.5" thickBot="1" x14ac:dyDescent="0.3">
      <c r="B28" s="153" t="s">
        <v>65</v>
      </c>
      <c r="C28" s="90">
        <f>C25+C27</f>
        <v>0</v>
      </c>
    </row>
    <row r="29" spans="2:10" ht="16.5" thickBot="1" x14ac:dyDescent="0.3">
      <c r="B29" s="154" t="s">
        <v>66</v>
      </c>
      <c r="C29" s="90"/>
      <c r="I29" s="393"/>
      <c r="J29" s="393"/>
    </row>
    <row r="30" spans="2:10" ht="53.25" customHeight="1" thickBot="1" x14ac:dyDescent="0.3">
      <c r="B30" s="86" t="s">
        <v>67</v>
      </c>
      <c r="C30" s="87"/>
    </row>
    <row r="31" spans="2:10" ht="12.75" customHeight="1" x14ac:dyDescent="0.25">
      <c r="B31" s="92"/>
      <c r="C31" s="93"/>
    </row>
    <row r="32" spans="2:10" ht="12.75" customHeight="1" thickBot="1" x14ac:dyDescent="0.3">
      <c r="B32" s="92"/>
      <c r="C32" s="93"/>
    </row>
    <row r="33" spans="2:3" ht="26.25" customHeight="1" thickBot="1" x14ac:dyDescent="0.3">
      <c r="B33" s="94" t="s">
        <v>68</v>
      </c>
      <c r="C33" s="87"/>
    </row>
    <row r="34" spans="2:3" ht="12.75" customHeight="1" thickBot="1" x14ac:dyDescent="0.3">
      <c r="B34" s="95"/>
      <c r="C34" s="78"/>
    </row>
    <row r="35" spans="2:3" ht="48.75" customHeight="1" thickBot="1" x14ac:dyDescent="0.3">
      <c r="B35" s="91" t="s">
        <v>69</v>
      </c>
      <c r="C35" s="87"/>
    </row>
    <row r="36" spans="2:3" ht="14.25" customHeight="1" thickBot="1" x14ac:dyDescent="0.3">
      <c r="B36" s="76"/>
      <c r="C36" s="78"/>
    </row>
    <row r="37" spans="2:3" ht="30" customHeight="1" thickBot="1" x14ac:dyDescent="0.3">
      <c r="B37" s="91" t="s">
        <v>70</v>
      </c>
      <c r="C37" s="87"/>
    </row>
    <row r="38" spans="2:3" ht="19.5" customHeight="1" x14ac:dyDescent="0.25">
      <c r="C38" s="78"/>
    </row>
  </sheetData>
  <sheetProtection selectLockedCells="1"/>
  <mergeCells count="5">
    <mergeCell ref="B2:C2"/>
    <mergeCell ref="B12:C12"/>
    <mergeCell ref="B14:C14"/>
    <mergeCell ref="I27:J27"/>
    <mergeCell ref="I29:J29"/>
  </mergeCells>
  <pageMargins left="0.7" right="0.7" top="0.75" bottom="0.75" header="0.3" footer="0.3"/>
  <pageSetup paperSize="9" scale="74" orientation="portrait" r:id="rId1"/>
  <colBreaks count="1" manualBreakCount="1">
    <brk id="4" max="3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796D5-2452-479B-99B5-2DBC587524B3}">
  <sheetPr>
    <tabColor rgb="FF00FF00"/>
  </sheetPr>
  <dimension ref="B1:V60"/>
  <sheetViews>
    <sheetView tabSelected="1" topLeftCell="A9" zoomScale="110" zoomScaleNormal="110" zoomScaleSheetLayoutView="85" workbookViewId="0">
      <selection activeCell="C46" sqref="C46:D46"/>
    </sheetView>
  </sheetViews>
  <sheetFormatPr defaultColWidth="9.140625" defaultRowHeight="15" x14ac:dyDescent="0.25"/>
  <cols>
    <col min="1" max="1" width="2.140625" style="108" customWidth="1"/>
    <col min="2" max="2" width="9.140625" style="108"/>
    <col min="3" max="3" width="62.5703125" style="108" customWidth="1"/>
    <col min="4" max="4" width="87" style="108" customWidth="1"/>
    <col min="5" max="16384" width="9.140625" style="108"/>
  </cols>
  <sheetData>
    <row r="1" spans="2:22" s="99" customFormat="1" ht="15" customHeight="1" thickBot="1" x14ac:dyDescent="0.3">
      <c r="B1" s="406" t="str">
        <f>'COVER  '!C18</f>
        <v xml:space="preserve">Duvha Power Plant - Solar Photovoltaic  </v>
      </c>
      <c r="C1" s="407"/>
      <c r="D1" s="98"/>
      <c r="H1" s="100"/>
      <c r="K1" s="100"/>
      <c r="V1" s="100"/>
    </row>
    <row r="2" spans="2:22" s="99" customFormat="1" ht="15.75" thickBot="1" x14ac:dyDescent="0.3">
      <c r="B2" s="97" t="s">
        <v>71</v>
      </c>
      <c r="C2" s="101"/>
      <c r="D2" s="102" t="str">
        <f>IF('COVER  '!C16="","",'COVER  '!C16)</f>
        <v/>
      </c>
      <c r="E2" s="103" t="str">
        <f>IF('COVER  '!B17="","",'COVER  '!B17)</f>
        <v/>
      </c>
      <c r="H2" s="100"/>
      <c r="K2" s="100"/>
      <c r="V2" s="100"/>
    </row>
    <row r="3" spans="2:22" s="99" customFormat="1" ht="15.75" thickBot="1" x14ac:dyDescent="0.3">
      <c r="B3" s="164" t="s">
        <v>72</v>
      </c>
      <c r="C3" s="165"/>
      <c r="D3" s="166" t="str">
        <f>IF('COVER  '!C22="","",'COVER  '!C22)</f>
        <v/>
      </c>
      <c r="E3" s="104"/>
      <c r="F3" s="105"/>
      <c r="G3" s="105"/>
      <c r="H3" s="105"/>
      <c r="I3" s="105"/>
      <c r="K3" s="100"/>
      <c r="V3" s="100"/>
    </row>
    <row r="4" spans="2:22" s="99" customFormat="1" ht="17.100000000000001" customHeight="1" x14ac:dyDescent="0.2">
      <c r="B4" s="106"/>
      <c r="C4" s="106"/>
      <c r="D4" s="106"/>
      <c r="H4" s="100"/>
      <c r="K4" s="100"/>
      <c r="V4" s="100"/>
    </row>
    <row r="5" spans="2:22" x14ac:dyDescent="0.25">
      <c r="B5" s="107" t="s">
        <v>73</v>
      </c>
    </row>
    <row r="6" spans="2:22" x14ac:dyDescent="0.25">
      <c r="B6" s="149">
        <v>1</v>
      </c>
      <c r="C6" s="398" t="s">
        <v>74</v>
      </c>
      <c r="D6" s="399"/>
    </row>
    <row r="7" spans="2:22" ht="63.95" customHeight="1" x14ac:dyDescent="0.25">
      <c r="B7" s="150">
        <v>1.1000000000000001</v>
      </c>
      <c r="C7" s="400" t="s">
        <v>405</v>
      </c>
      <c r="D7" s="401"/>
    </row>
    <row r="8" spans="2:22" ht="66" customHeight="1" x14ac:dyDescent="0.25">
      <c r="B8" s="150">
        <v>1.2</v>
      </c>
      <c r="C8" s="396" t="s">
        <v>254</v>
      </c>
      <c r="D8" s="397"/>
    </row>
    <row r="9" spans="2:22" s="109" customFormat="1" x14ac:dyDescent="0.25">
      <c r="B9" s="149">
        <v>2</v>
      </c>
      <c r="C9" s="394" t="s">
        <v>75</v>
      </c>
      <c r="D9" s="395"/>
    </row>
    <row r="10" spans="2:22" ht="30.75" customHeight="1" x14ac:dyDescent="0.25">
      <c r="B10" s="150">
        <v>2.1</v>
      </c>
      <c r="C10" s="402" t="s">
        <v>255</v>
      </c>
      <c r="D10" s="403"/>
    </row>
    <row r="11" spans="2:22" x14ac:dyDescent="0.25">
      <c r="B11" s="149">
        <v>3</v>
      </c>
      <c r="C11" s="394" t="s">
        <v>76</v>
      </c>
      <c r="D11" s="395"/>
    </row>
    <row r="12" spans="2:22" x14ac:dyDescent="0.25">
      <c r="B12" s="150">
        <v>3.1</v>
      </c>
      <c r="C12" s="396" t="s">
        <v>234</v>
      </c>
      <c r="D12" s="397"/>
    </row>
    <row r="13" spans="2:22" x14ac:dyDescent="0.25">
      <c r="B13" s="149">
        <v>4</v>
      </c>
      <c r="C13" s="394" t="s">
        <v>250</v>
      </c>
      <c r="D13" s="395"/>
    </row>
    <row r="14" spans="2:22" ht="42" customHeight="1" x14ac:dyDescent="0.25">
      <c r="B14" s="150">
        <v>4.2</v>
      </c>
      <c r="C14" s="404" t="s">
        <v>233</v>
      </c>
      <c r="D14" s="405"/>
    </row>
    <row r="15" spans="2:22" x14ac:dyDescent="0.25">
      <c r="B15" s="150">
        <v>4.3</v>
      </c>
      <c r="C15" s="404" t="s">
        <v>235</v>
      </c>
      <c r="D15" s="405"/>
    </row>
    <row r="16" spans="2:22" x14ac:dyDescent="0.25">
      <c r="B16" s="149">
        <v>5</v>
      </c>
      <c r="C16" s="394" t="s">
        <v>77</v>
      </c>
      <c r="D16" s="395"/>
    </row>
    <row r="17" spans="2:4" ht="27.75" customHeight="1" x14ac:dyDescent="0.25">
      <c r="B17" s="150">
        <v>5.0999999999999996</v>
      </c>
      <c r="C17" s="404" t="s">
        <v>236</v>
      </c>
      <c r="D17" s="405"/>
    </row>
    <row r="18" spans="2:4" x14ac:dyDescent="0.25">
      <c r="B18" s="150">
        <v>5.2</v>
      </c>
      <c r="C18" s="404" t="s">
        <v>237</v>
      </c>
      <c r="D18" s="405"/>
    </row>
    <row r="19" spans="2:4" ht="24.75" customHeight="1" x14ac:dyDescent="0.25">
      <c r="B19" s="150">
        <v>5.3</v>
      </c>
      <c r="C19" s="400" t="s">
        <v>238</v>
      </c>
      <c r="D19" s="401"/>
    </row>
    <row r="20" spans="2:4" ht="29.25" customHeight="1" x14ac:dyDescent="0.25">
      <c r="B20" s="150">
        <v>5.4</v>
      </c>
      <c r="C20" s="404" t="s">
        <v>239</v>
      </c>
      <c r="D20" s="405"/>
    </row>
    <row r="21" spans="2:4" ht="30.75" customHeight="1" x14ac:dyDescent="0.25">
      <c r="B21" s="376">
        <v>5.5</v>
      </c>
      <c r="C21" s="404" t="s">
        <v>240</v>
      </c>
      <c r="D21" s="405"/>
    </row>
    <row r="22" spans="2:4" ht="30.75" customHeight="1" x14ac:dyDescent="0.25">
      <c r="B22" s="376">
        <v>5.6</v>
      </c>
      <c r="C22" s="404" t="s">
        <v>241</v>
      </c>
      <c r="D22" s="405"/>
    </row>
    <row r="23" spans="2:4" x14ac:dyDescent="0.25">
      <c r="B23" s="377">
        <v>6</v>
      </c>
      <c r="C23" s="394" t="s">
        <v>249</v>
      </c>
      <c r="D23" s="395"/>
    </row>
    <row r="24" spans="2:4" ht="24.75" customHeight="1" x14ac:dyDescent="0.25">
      <c r="B24" s="376">
        <v>6.1</v>
      </c>
      <c r="C24" s="404" t="s">
        <v>253</v>
      </c>
      <c r="D24" s="405"/>
    </row>
    <row r="25" spans="2:4" x14ac:dyDescent="0.25">
      <c r="B25" s="149">
        <v>7</v>
      </c>
      <c r="C25" s="408" t="s">
        <v>78</v>
      </c>
      <c r="D25" s="409"/>
    </row>
    <row r="26" spans="2:4" ht="15" customHeight="1" x14ac:dyDescent="0.25">
      <c r="B26" s="150">
        <v>7.1</v>
      </c>
      <c r="C26" s="404" t="s">
        <v>242</v>
      </c>
      <c r="D26" s="405"/>
    </row>
    <row r="27" spans="2:4" x14ac:dyDescent="0.25">
      <c r="B27" s="149">
        <v>8</v>
      </c>
      <c r="C27" s="408" t="s">
        <v>79</v>
      </c>
      <c r="D27" s="409"/>
    </row>
    <row r="28" spans="2:4" ht="30" customHeight="1" x14ac:dyDescent="0.25">
      <c r="B28" s="150">
        <v>8.1</v>
      </c>
      <c r="C28" s="404" t="s">
        <v>80</v>
      </c>
      <c r="D28" s="405"/>
    </row>
    <row r="29" spans="2:4" x14ac:dyDescent="0.25">
      <c r="B29" s="149">
        <v>9</v>
      </c>
      <c r="C29" s="410" t="s">
        <v>248</v>
      </c>
      <c r="D29" s="411"/>
    </row>
    <row r="30" spans="2:4" ht="52.5" customHeight="1" x14ac:dyDescent="0.25">
      <c r="B30" s="149">
        <v>9.1</v>
      </c>
      <c r="C30" s="402" t="s">
        <v>232</v>
      </c>
      <c r="D30" s="403"/>
    </row>
    <row r="31" spans="2:4" ht="24.95" customHeight="1" x14ac:dyDescent="0.25">
      <c r="B31" s="150">
        <v>9.1999999999999993</v>
      </c>
      <c r="C31" s="414" t="s">
        <v>243</v>
      </c>
      <c r="D31" s="415"/>
    </row>
    <row r="32" spans="2:4" ht="42.6" customHeight="1" x14ac:dyDescent="0.25">
      <c r="B32" s="150">
        <v>9.3000000000000007</v>
      </c>
      <c r="C32" s="404" t="s">
        <v>244</v>
      </c>
      <c r="D32" s="405"/>
    </row>
    <row r="33" spans="2:4" ht="32.450000000000003" customHeight="1" x14ac:dyDescent="0.25">
      <c r="B33" s="150">
        <v>9.4</v>
      </c>
      <c r="C33" s="404" t="s">
        <v>245</v>
      </c>
      <c r="D33" s="405"/>
    </row>
    <row r="34" spans="2:4" x14ac:dyDescent="0.25">
      <c r="B34" s="150">
        <v>9.5</v>
      </c>
      <c r="C34" s="404" t="s">
        <v>246</v>
      </c>
      <c r="D34" s="405"/>
    </row>
    <row r="35" spans="2:4" x14ac:dyDescent="0.25">
      <c r="B35" s="150">
        <v>9.6</v>
      </c>
      <c r="C35" s="404" t="s">
        <v>247</v>
      </c>
      <c r="D35" s="405"/>
    </row>
    <row r="36" spans="2:4" x14ac:dyDescent="0.25">
      <c r="B36" s="149">
        <v>10</v>
      </c>
      <c r="C36" s="410" t="s">
        <v>81</v>
      </c>
      <c r="D36" s="411"/>
    </row>
    <row r="37" spans="2:4" ht="15" customHeight="1" x14ac:dyDescent="0.25">
      <c r="B37" s="150">
        <v>10.1</v>
      </c>
      <c r="C37" s="412" t="s">
        <v>251</v>
      </c>
      <c r="D37" s="413"/>
    </row>
    <row r="38" spans="2:4" x14ac:dyDescent="0.25">
      <c r="B38" s="149">
        <v>11</v>
      </c>
      <c r="C38" s="410" t="s">
        <v>82</v>
      </c>
      <c r="D38" s="411"/>
    </row>
    <row r="39" spans="2:4" x14ac:dyDescent="0.25">
      <c r="B39" s="150">
        <v>11.1</v>
      </c>
      <c r="C39" s="402" t="s">
        <v>252</v>
      </c>
      <c r="D39" s="403"/>
    </row>
    <row r="40" spans="2:4" x14ac:dyDescent="0.25">
      <c r="B40" s="150">
        <v>11.2</v>
      </c>
      <c r="C40" s="404" t="s">
        <v>383</v>
      </c>
      <c r="D40" s="405"/>
    </row>
    <row r="41" spans="2:4" x14ac:dyDescent="0.25">
      <c r="B41" s="149">
        <v>12</v>
      </c>
      <c r="C41" s="372" t="s">
        <v>394</v>
      </c>
      <c r="D41" s="368"/>
    </row>
    <row r="42" spans="2:4" ht="44.1" customHeight="1" x14ac:dyDescent="0.25">
      <c r="B42" s="150" t="s">
        <v>395</v>
      </c>
      <c r="C42" s="416" t="s">
        <v>406</v>
      </c>
      <c r="D42" s="417"/>
    </row>
    <row r="43" spans="2:4" ht="51" customHeight="1" x14ac:dyDescent="0.25">
      <c r="B43" s="150" t="s">
        <v>396</v>
      </c>
      <c r="C43" s="404" t="s">
        <v>400</v>
      </c>
      <c r="D43" s="405"/>
    </row>
    <row r="44" spans="2:4" x14ac:dyDescent="0.25">
      <c r="B44" s="149">
        <v>13</v>
      </c>
      <c r="C44" s="410" t="s">
        <v>83</v>
      </c>
      <c r="D44" s="411"/>
    </row>
    <row r="45" spans="2:4" x14ac:dyDescent="0.25">
      <c r="B45" s="150">
        <v>13.1</v>
      </c>
      <c r="C45" s="402" t="s">
        <v>231</v>
      </c>
      <c r="D45" s="403"/>
    </row>
    <row r="46" spans="2:4" x14ac:dyDescent="0.25">
      <c r="B46" s="150">
        <v>13.2</v>
      </c>
      <c r="C46" s="402" t="s">
        <v>399</v>
      </c>
      <c r="D46" s="403"/>
    </row>
    <row r="48" spans="2:4" x14ac:dyDescent="0.25">
      <c r="B48" s="110"/>
    </row>
    <row r="59" spans="2:2" x14ac:dyDescent="0.25">
      <c r="B59" s="151"/>
    </row>
    <row r="60" spans="2:2" x14ac:dyDescent="0.25">
      <c r="B60" s="110"/>
    </row>
  </sheetData>
  <sheetProtection selectLockedCells="1"/>
  <mergeCells count="41">
    <mergeCell ref="C22:D22"/>
    <mergeCell ref="C38:D38"/>
    <mergeCell ref="C39:D39"/>
    <mergeCell ref="C44:D44"/>
    <mergeCell ref="C45:D45"/>
    <mergeCell ref="C29:D29"/>
    <mergeCell ref="C30:D30"/>
    <mergeCell ref="C31:D31"/>
    <mergeCell ref="C32:D32"/>
    <mergeCell ref="C40:D40"/>
    <mergeCell ref="C42:D42"/>
    <mergeCell ref="C43:D43"/>
    <mergeCell ref="C46:D46"/>
    <mergeCell ref="B1:C1"/>
    <mergeCell ref="C33:D33"/>
    <mergeCell ref="C34:D34"/>
    <mergeCell ref="C35:D35"/>
    <mergeCell ref="C23:D23"/>
    <mergeCell ref="C24:D24"/>
    <mergeCell ref="C25:D25"/>
    <mergeCell ref="C26:D26"/>
    <mergeCell ref="C27:D27"/>
    <mergeCell ref="C28:D28"/>
    <mergeCell ref="C18:D18"/>
    <mergeCell ref="C19:D19"/>
    <mergeCell ref="C20:D20"/>
    <mergeCell ref="C36:D36"/>
    <mergeCell ref="C37:D37"/>
    <mergeCell ref="C21:D21"/>
    <mergeCell ref="C15:D15"/>
    <mergeCell ref="C16:D16"/>
    <mergeCell ref="C17:D17"/>
    <mergeCell ref="C14:D14"/>
    <mergeCell ref="C11:D11"/>
    <mergeCell ref="C12:D12"/>
    <mergeCell ref="C13:D13"/>
    <mergeCell ref="C6:D6"/>
    <mergeCell ref="C7:D7"/>
    <mergeCell ref="C8:D8"/>
    <mergeCell ref="C9:D9"/>
    <mergeCell ref="C10:D10"/>
  </mergeCells>
  <pageMargins left="0.7" right="0.7" top="0.75" bottom="0.75" header="0.3" footer="0.3"/>
  <pageSetup paperSize="8" fitToWidth="3" fitToHeight="3" orientation="landscape" r:id="rId1"/>
  <rowBreaks count="1" manualBreakCount="1">
    <brk id="3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53"/>
  <sheetViews>
    <sheetView zoomScaleNormal="100" zoomScaleSheetLayoutView="90" workbookViewId="0">
      <pane xSplit="5" ySplit="8" topLeftCell="F20" activePane="bottomRight" state="frozen"/>
      <selection pane="topRight" activeCell="G1" sqref="G1"/>
      <selection pane="bottomLeft" activeCell="A17" sqref="A17"/>
      <selection pane="bottomRight" activeCell="K14" sqref="K14"/>
    </sheetView>
  </sheetViews>
  <sheetFormatPr defaultColWidth="9.140625" defaultRowHeight="11.25" x14ac:dyDescent="0.25"/>
  <cols>
    <col min="1" max="1" width="2" style="1" customWidth="1"/>
    <col min="2" max="2" width="6.85546875" style="65" customWidth="1"/>
    <col min="3" max="3" width="8.42578125" style="113" customWidth="1"/>
    <col min="4" max="4" width="32" style="66" customWidth="1"/>
    <col min="5" max="5" width="24.85546875" style="67" customWidth="1"/>
    <col min="6" max="6" width="8.42578125" style="113" customWidth="1"/>
    <col min="7" max="7" width="8.140625" style="113" customWidth="1"/>
    <col min="8" max="8" width="14.5703125" style="268" customWidth="1"/>
    <col min="9" max="9" width="7.42578125" style="68" customWidth="1"/>
    <col min="10" max="10" width="12.140625" style="68" customWidth="1"/>
    <col min="11" max="11" width="12.5703125" style="68" customWidth="1"/>
    <col min="12" max="12" width="16.7109375" style="68" customWidth="1"/>
    <col min="13" max="13" width="18.5703125" style="68" customWidth="1"/>
    <col min="14" max="14" width="11.85546875" style="238" customWidth="1"/>
    <col min="15" max="15" width="10.28515625" style="238" customWidth="1"/>
    <col min="16" max="16" width="9.28515625" style="1" customWidth="1"/>
    <col min="17" max="17" width="11.140625" style="1" customWidth="1"/>
    <col min="18" max="18" width="12.140625" style="1" customWidth="1"/>
    <col min="19" max="19" width="13.140625" style="1" customWidth="1"/>
    <col min="20" max="20" width="14" style="1" customWidth="1"/>
    <col min="21" max="21" width="10.42578125" style="1" customWidth="1"/>
    <col min="22" max="22" width="13.5703125" style="1" customWidth="1"/>
    <col min="23" max="23" width="15" style="1" customWidth="1"/>
    <col min="24" max="24" width="30.42578125" style="1" customWidth="1"/>
    <col min="25" max="25" width="18.42578125" style="1" customWidth="1"/>
    <col min="26" max="26" width="28" style="1" customWidth="1"/>
    <col min="27" max="27" width="6.5703125" style="2" customWidth="1"/>
    <col min="28" max="16384" width="9.140625" style="1"/>
  </cols>
  <sheetData>
    <row r="1" spans="2:27" s="119" customFormat="1" ht="17.45" customHeight="1" thickBot="1" x14ac:dyDescent="0.25">
      <c r="B1" s="421"/>
      <c r="C1" s="421"/>
      <c r="D1" s="421"/>
      <c r="E1" s="421"/>
      <c r="F1" s="421"/>
      <c r="G1" s="421"/>
      <c r="H1" s="421"/>
      <c r="I1" s="421"/>
      <c r="J1" s="421"/>
      <c r="K1" s="421"/>
      <c r="L1" s="421"/>
      <c r="M1" s="421"/>
      <c r="N1" s="421"/>
      <c r="O1" s="237"/>
    </row>
    <row r="2" spans="2:27" ht="12.75" x14ac:dyDescent="0.25">
      <c r="B2" s="458" t="s">
        <v>397</v>
      </c>
      <c r="C2" s="459"/>
      <c r="D2" s="459"/>
      <c r="E2" s="459"/>
      <c r="F2" s="459"/>
      <c r="G2" s="459"/>
      <c r="H2" s="459"/>
      <c r="I2" s="459"/>
      <c r="J2" s="459"/>
      <c r="K2" s="459"/>
      <c r="L2" s="459"/>
      <c r="M2" s="459"/>
      <c r="N2" s="459"/>
    </row>
    <row r="3" spans="2:27" ht="12.75" x14ac:dyDescent="0.25">
      <c r="B3" s="460" t="s">
        <v>398</v>
      </c>
      <c r="C3" s="461"/>
      <c r="D3" s="461"/>
      <c r="E3" s="461"/>
      <c r="F3" s="461"/>
      <c r="G3" s="461"/>
      <c r="H3" s="461"/>
      <c r="I3" s="461"/>
      <c r="J3" s="461"/>
      <c r="K3" s="461"/>
      <c r="L3" s="461"/>
      <c r="M3" s="461"/>
      <c r="N3" s="461"/>
    </row>
    <row r="4" spans="2:27" ht="12.75" x14ac:dyDescent="0.25">
      <c r="B4" s="460" t="s">
        <v>156</v>
      </c>
      <c r="C4" s="461"/>
      <c r="D4" s="461"/>
      <c r="E4" s="461"/>
      <c r="F4" s="461"/>
      <c r="G4" s="461"/>
      <c r="H4" s="461"/>
      <c r="I4" s="461"/>
      <c r="J4" s="461"/>
      <c r="K4" s="461"/>
      <c r="L4" s="461"/>
      <c r="M4" s="461"/>
      <c r="N4" s="461"/>
    </row>
    <row r="5" spans="2:27" ht="13.5" thickBot="1" x14ac:dyDescent="0.3">
      <c r="B5" s="462"/>
      <c r="C5" s="463"/>
      <c r="D5" s="463"/>
      <c r="E5" s="463"/>
      <c r="F5" s="463"/>
      <c r="G5" s="463"/>
      <c r="H5" s="463"/>
      <c r="I5" s="463"/>
      <c r="J5" s="463"/>
      <c r="K5" s="463"/>
      <c r="L5" s="463"/>
      <c r="M5" s="463"/>
      <c r="N5" s="463"/>
      <c r="P5" s="234"/>
    </row>
    <row r="6" spans="2:27" ht="17.100000000000001" customHeight="1" thickBot="1" x14ac:dyDescent="0.3">
      <c r="B6" s="464"/>
      <c r="C6" s="464"/>
      <c r="D6" s="464"/>
      <c r="E6" s="464"/>
      <c r="F6" s="464"/>
      <c r="G6" s="464"/>
      <c r="H6" s="464"/>
      <c r="I6" s="464"/>
      <c r="J6" s="464"/>
      <c r="K6" s="464"/>
      <c r="L6" s="464"/>
      <c r="M6" s="464"/>
      <c r="N6" s="464"/>
      <c r="P6" s="269" t="s">
        <v>230</v>
      </c>
    </row>
    <row r="7" spans="2:27" ht="20.100000000000001" customHeight="1" thickBot="1" x14ac:dyDescent="0.3">
      <c r="B7" s="467" t="s">
        <v>0</v>
      </c>
      <c r="C7" s="474" t="s">
        <v>1</v>
      </c>
      <c r="D7" s="474" t="s">
        <v>85</v>
      </c>
      <c r="E7" s="476" t="s">
        <v>2</v>
      </c>
      <c r="F7" s="478" t="s">
        <v>90</v>
      </c>
      <c r="G7" s="479"/>
      <c r="H7" s="471"/>
      <c r="I7" s="472"/>
      <c r="J7" s="472"/>
      <c r="K7" s="472"/>
      <c r="L7" s="472"/>
      <c r="M7" s="473"/>
      <c r="N7" s="469" t="s">
        <v>381</v>
      </c>
      <c r="P7" s="269" t="s">
        <v>169</v>
      </c>
      <c r="Q7" s="3"/>
      <c r="R7" s="3"/>
      <c r="S7" s="3"/>
      <c r="T7" s="4"/>
      <c r="U7" s="3"/>
      <c r="V7" s="3"/>
      <c r="W7" s="3"/>
    </row>
    <row r="8" spans="2:27" s="8" customFormat="1" ht="32.450000000000003" customHeight="1" thickBot="1" x14ac:dyDescent="0.3">
      <c r="B8" s="468"/>
      <c r="C8" s="475"/>
      <c r="D8" s="475"/>
      <c r="E8" s="477"/>
      <c r="F8" s="480"/>
      <c r="G8" s="481"/>
      <c r="H8" s="253" t="s">
        <v>91</v>
      </c>
      <c r="I8" s="5" t="s">
        <v>3</v>
      </c>
      <c r="J8" s="5" t="s">
        <v>4</v>
      </c>
      <c r="K8" s="5" t="s">
        <v>403</v>
      </c>
      <c r="L8" s="5" t="s">
        <v>402</v>
      </c>
      <c r="M8" s="6" t="s">
        <v>404</v>
      </c>
      <c r="N8" s="470"/>
      <c r="O8" s="238"/>
      <c r="P8" s="233"/>
      <c r="Q8" s="7"/>
      <c r="R8" s="7"/>
      <c r="S8" s="7"/>
      <c r="T8" s="7"/>
      <c r="U8" s="7"/>
      <c r="V8" s="7"/>
      <c r="W8" s="7"/>
    </row>
    <row r="9" spans="2:27" ht="12.6" customHeight="1" thickBot="1" x14ac:dyDescent="0.25">
      <c r="B9" s="435" t="s">
        <v>401</v>
      </c>
      <c r="C9" s="436"/>
      <c r="D9" s="436"/>
      <c r="E9" s="436"/>
      <c r="F9" s="436"/>
      <c r="G9" s="436"/>
      <c r="H9" s="436"/>
      <c r="I9" s="436"/>
      <c r="J9" s="436"/>
      <c r="K9" s="436"/>
      <c r="L9" s="436"/>
      <c r="M9" s="436"/>
      <c r="N9" s="436"/>
      <c r="O9" s="369" t="s">
        <v>387</v>
      </c>
      <c r="P9" s="369" t="s">
        <v>388</v>
      </c>
      <c r="Q9" s="369" t="s">
        <v>389</v>
      </c>
      <c r="R9" s="369" t="s">
        <v>390</v>
      </c>
      <c r="S9" s="369" t="s">
        <v>391</v>
      </c>
      <c r="T9" s="369" t="s">
        <v>392</v>
      </c>
      <c r="U9" s="10"/>
      <c r="W9" s="11"/>
      <c r="X9" s="12"/>
      <c r="AA9" s="1"/>
    </row>
    <row r="10" spans="2:27" ht="12.6" customHeight="1" x14ac:dyDescent="0.2">
      <c r="B10" s="142"/>
      <c r="C10" s="143"/>
      <c r="D10" s="143"/>
      <c r="E10" s="143"/>
      <c r="F10" s="143"/>
      <c r="G10" s="143"/>
      <c r="H10" s="265"/>
      <c r="I10" s="143"/>
      <c r="J10" s="143"/>
      <c r="K10" s="143"/>
      <c r="L10" s="143"/>
      <c r="M10" s="143"/>
      <c r="N10" s="248"/>
      <c r="O10" s="370"/>
      <c r="P10" s="371"/>
      <c r="Q10" s="370"/>
      <c r="R10" s="371"/>
      <c r="S10" s="370"/>
      <c r="T10" s="371"/>
      <c r="U10" s="10"/>
      <c r="W10" s="11"/>
      <c r="X10" s="12"/>
      <c r="AA10" s="1"/>
    </row>
    <row r="11" spans="2:27" ht="12.6" customHeight="1" x14ac:dyDescent="0.2">
      <c r="B11" s="125" t="s">
        <v>36</v>
      </c>
      <c r="C11" s="126"/>
      <c r="D11" s="111"/>
      <c r="E11" s="112"/>
      <c r="F11" s="13"/>
      <c r="G11" s="20"/>
      <c r="H11" s="255"/>
      <c r="I11" s="61"/>
      <c r="J11" s="61"/>
      <c r="K11" s="61"/>
      <c r="L11" s="62"/>
      <c r="M11" s="63"/>
      <c r="N11" s="249"/>
      <c r="O11" s="370"/>
      <c r="P11" s="371"/>
      <c r="Q11" s="370"/>
      <c r="R11" s="371"/>
      <c r="S11" s="370"/>
      <c r="T11" s="371"/>
      <c r="U11" s="10"/>
      <c r="V11" s="12"/>
      <c r="W11" s="11"/>
      <c r="X11" s="12"/>
      <c r="AA11" s="1"/>
    </row>
    <row r="12" spans="2:27" x14ac:dyDescent="0.2">
      <c r="B12" s="15">
        <v>128</v>
      </c>
      <c r="C12" s="16" t="s">
        <v>165</v>
      </c>
      <c r="D12" s="117" t="s">
        <v>37</v>
      </c>
      <c r="E12" s="18" t="s">
        <v>35</v>
      </c>
      <c r="F12" s="19" t="s">
        <v>230</v>
      </c>
      <c r="G12" s="20" t="s">
        <v>86</v>
      </c>
      <c r="H12" s="255">
        <v>1</v>
      </c>
      <c r="I12" s="43" t="s">
        <v>15</v>
      </c>
      <c r="J12" s="22">
        <v>1</v>
      </c>
      <c r="K12" s="50">
        <v>0</v>
      </c>
      <c r="L12" s="378">
        <v>0</v>
      </c>
      <c r="M12" s="24">
        <f t="shared" ref="M12:M22" si="0">J12*K12*H12</f>
        <v>0</v>
      </c>
      <c r="N12" s="240" t="s">
        <v>87</v>
      </c>
      <c r="O12" s="370"/>
      <c r="P12" s="371"/>
      <c r="Q12" s="370"/>
      <c r="R12" s="371"/>
      <c r="S12" s="370"/>
      <c r="T12" s="371"/>
      <c r="U12" s="10"/>
      <c r="V12" s="12"/>
      <c r="W12" s="11"/>
      <c r="X12" s="12"/>
      <c r="AA12" s="1"/>
    </row>
    <row r="13" spans="2:27" x14ac:dyDescent="0.2">
      <c r="B13" s="15">
        <v>129</v>
      </c>
      <c r="C13" s="127" t="str">
        <f>C12</f>
        <v>KPV35</v>
      </c>
      <c r="D13" s="117" t="s">
        <v>38</v>
      </c>
      <c r="E13" s="18" t="s">
        <v>35</v>
      </c>
      <c r="F13" s="19" t="s">
        <v>230</v>
      </c>
      <c r="G13" s="20" t="s">
        <v>86</v>
      </c>
      <c r="H13" s="255">
        <v>1</v>
      </c>
      <c r="I13" s="43" t="s">
        <v>15</v>
      </c>
      <c r="J13" s="22">
        <v>1</v>
      </c>
      <c r="K13" s="50">
        <v>0</v>
      </c>
      <c r="L13" s="378">
        <v>0</v>
      </c>
      <c r="M13" s="24">
        <f t="shared" si="0"/>
        <v>0</v>
      </c>
      <c r="N13" s="240" t="s">
        <v>87</v>
      </c>
      <c r="O13" s="370"/>
      <c r="P13" s="371"/>
      <c r="Q13" s="370"/>
      <c r="R13" s="371"/>
      <c r="S13" s="370"/>
      <c r="T13" s="371"/>
      <c r="U13" s="10"/>
      <c r="V13" s="12"/>
      <c r="W13" s="11"/>
      <c r="X13" s="12"/>
      <c r="AA13" s="1"/>
    </row>
    <row r="14" spans="2:27" x14ac:dyDescent="0.2">
      <c r="B14" s="15">
        <v>130</v>
      </c>
      <c r="C14" s="116" t="str">
        <f t="shared" ref="C14:C22" si="1">C13</f>
        <v>KPV35</v>
      </c>
      <c r="D14" s="117" t="s">
        <v>39</v>
      </c>
      <c r="E14" s="18" t="s">
        <v>35</v>
      </c>
      <c r="F14" s="19" t="s">
        <v>230</v>
      </c>
      <c r="G14" s="20" t="s">
        <v>86</v>
      </c>
      <c r="H14" s="255">
        <v>1</v>
      </c>
      <c r="I14" s="43" t="s">
        <v>15</v>
      </c>
      <c r="J14" s="22">
        <v>1</v>
      </c>
      <c r="K14" s="50">
        <v>0</v>
      </c>
      <c r="L14" s="378">
        <v>0</v>
      </c>
      <c r="M14" s="24">
        <f t="shared" si="0"/>
        <v>0</v>
      </c>
      <c r="N14" s="240" t="s">
        <v>87</v>
      </c>
      <c r="O14" s="370"/>
      <c r="P14" s="371"/>
      <c r="Q14" s="370"/>
      <c r="R14" s="371"/>
      <c r="S14" s="370"/>
      <c r="T14" s="371"/>
      <c r="U14" s="10"/>
      <c r="V14" s="12"/>
      <c r="W14" s="11"/>
      <c r="X14" s="12"/>
      <c r="AA14" s="1"/>
    </row>
    <row r="15" spans="2:27" x14ac:dyDescent="0.2">
      <c r="B15" s="15">
        <f>B14+1</f>
        <v>131</v>
      </c>
      <c r="C15" s="116" t="str">
        <f t="shared" si="1"/>
        <v>KPV35</v>
      </c>
      <c r="D15" s="117" t="s">
        <v>40</v>
      </c>
      <c r="E15" s="18" t="s">
        <v>35</v>
      </c>
      <c r="F15" s="19" t="s">
        <v>230</v>
      </c>
      <c r="G15" s="20" t="s">
        <v>86</v>
      </c>
      <c r="H15" s="255">
        <v>1</v>
      </c>
      <c r="I15" s="43" t="s">
        <v>15</v>
      </c>
      <c r="J15" s="22">
        <v>1</v>
      </c>
      <c r="K15" s="50">
        <v>0</v>
      </c>
      <c r="L15" s="378">
        <v>0</v>
      </c>
      <c r="M15" s="24">
        <f t="shared" si="0"/>
        <v>0</v>
      </c>
      <c r="N15" s="240" t="s">
        <v>87</v>
      </c>
      <c r="O15" s="370"/>
      <c r="P15" s="371"/>
      <c r="Q15" s="370"/>
      <c r="R15" s="371"/>
      <c r="S15" s="370"/>
      <c r="T15" s="371"/>
      <c r="U15" s="10"/>
      <c r="V15" s="12"/>
      <c r="W15" s="11"/>
      <c r="X15" s="12"/>
      <c r="AA15" s="1"/>
    </row>
    <row r="16" spans="2:27" x14ac:dyDescent="0.2">
      <c r="B16" s="15">
        <f t="shared" ref="B16:B22" si="2">B15+1</f>
        <v>132</v>
      </c>
      <c r="C16" s="116" t="str">
        <f t="shared" si="1"/>
        <v>KPV35</v>
      </c>
      <c r="D16" s="117" t="s">
        <v>41</v>
      </c>
      <c r="E16" s="18" t="s">
        <v>35</v>
      </c>
      <c r="F16" s="19" t="s">
        <v>230</v>
      </c>
      <c r="G16" s="20" t="s">
        <v>86</v>
      </c>
      <c r="H16" s="255">
        <v>1</v>
      </c>
      <c r="I16" s="43" t="s">
        <v>15</v>
      </c>
      <c r="J16" s="22">
        <v>1</v>
      </c>
      <c r="K16" s="50">
        <v>0</v>
      </c>
      <c r="L16" s="378">
        <v>0</v>
      </c>
      <c r="M16" s="24">
        <f t="shared" si="0"/>
        <v>0</v>
      </c>
      <c r="N16" s="240" t="s">
        <v>87</v>
      </c>
      <c r="O16" s="370"/>
      <c r="P16" s="371"/>
      <c r="Q16" s="370"/>
      <c r="R16" s="371"/>
      <c r="S16" s="370"/>
      <c r="T16" s="371"/>
      <c r="U16" s="10"/>
      <c r="V16" s="12"/>
      <c r="W16" s="11"/>
      <c r="X16" s="12"/>
      <c r="AA16" s="1"/>
    </row>
    <row r="17" spans="2:27" x14ac:dyDescent="0.2">
      <c r="B17" s="15">
        <f t="shared" si="2"/>
        <v>133</v>
      </c>
      <c r="C17" s="116" t="str">
        <f t="shared" si="1"/>
        <v>KPV35</v>
      </c>
      <c r="D17" s="117" t="s">
        <v>42</v>
      </c>
      <c r="E17" s="18" t="s">
        <v>35</v>
      </c>
      <c r="F17" s="19" t="s">
        <v>230</v>
      </c>
      <c r="G17" s="20" t="s">
        <v>86</v>
      </c>
      <c r="H17" s="255">
        <v>1</v>
      </c>
      <c r="I17" s="43" t="s">
        <v>15</v>
      </c>
      <c r="J17" s="22">
        <v>1</v>
      </c>
      <c r="K17" s="50">
        <v>0</v>
      </c>
      <c r="L17" s="378">
        <v>0</v>
      </c>
      <c r="M17" s="24">
        <f t="shared" si="0"/>
        <v>0</v>
      </c>
      <c r="N17" s="240" t="s">
        <v>87</v>
      </c>
      <c r="O17" s="370"/>
      <c r="P17" s="371"/>
      <c r="Q17" s="370"/>
      <c r="R17" s="371"/>
      <c r="S17" s="370"/>
      <c r="T17" s="371"/>
      <c r="U17" s="10"/>
      <c r="V17" s="12"/>
      <c r="W17" s="11"/>
      <c r="X17" s="12"/>
      <c r="AA17" s="1"/>
    </row>
    <row r="18" spans="2:27" x14ac:dyDescent="0.2">
      <c r="B18" s="15">
        <f t="shared" si="2"/>
        <v>134</v>
      </c>
      <c r="C18" s="116" t="str">
        <f t="shared" si="1"/>
        <v>KPV35</v>
      </c>
      <c r="D18" s="117" t="s">
        <v>43</v>
      </c>
      <c r="E18" s="18" t="s">
        <v>35</v>
      </c>
      <c r="F18" s="19" t="s">
        <v>230</v>
      </c>
      <c r="G18" s="20" t="s">
        <v>86</v>
      </c>
      <c r="H18" s="255">
        <v>1</v>
      </c>
      <c r="I18" s="43" t="s">
        <v>15</v>
      </c>
      <c r="J18" s="22">
        <v>1</v>
      </c>
      <c r="K18" s="50">
        <v>0</v>
      </c>
      <c r="L18" s="378">
        <v>0</v>
      </c>
      <c r="M18" s="24">
        <f t="shared" si="0"/>
        <v>0</v>
      </c>
      <c r="N18" s="240" t="s">
        <v>87</v>
      </c>
      <c r="O18" s="370"/>
      <c r="P18" s="371"/>
      <c r="Q18" s="370"/>
      <c r="R18" s="371"/>
      <c r="S18" s="370"/>
      <c r="T18" s="371"/>
      <c r="U18" s="10"/>
      <c r="V18" s="12"/>
      <c r="W18" s="11"/>
      <c r="X18" s="12"/>
      <c r="AA18" s="1"/>
    </row>
    <row r="19" spans="2:27" x14ac:dyDescent="0.2">
      <c r="B19" s="15">
        <f t="shared" si="2"/>
        <v>135</v>
      </c>
      <c r="C19" s="116" t="str">
        <f t="shared" si="1"/>
        <v>KPV35</v>
      </c>
      <c r="D19" s="117" t="s">
        <v>44</v>
      </c>
      <c r="E19" s="18" t="s">
        <v>35</v>
      </c>
      <c r="F19" s="19" t="s">
        <v>230</v>
      </c>
      <c r="G19" s="20" t="s">
        <v>86</v>
      </c>
      <c r="H19" s="255">
        <v>1</v>
      </c>
      <c r="I19" s="43" t="s">
        <v>15</v>
      </c>
      <c r="J19" s="22">
        <v>1</v>
      </c>
      <c r="K19" s="50">
        <v>0</v>
      </c>
      <c r="L19" s="378">
        <v>0</v>
      </c>
      <c r="M19" s="24">
        <f t="shared" si="0"/>
        <v>0</v>
      </c>
      <c r="N19" s="240" t="s">
        <v>87</v>
      </c>
      <c r="O19" s="370"/>
      <c r="P19" s="371"/>
      <c r="Q19" s="370"/>
      <c r="R19" s="371"/>
      <c r="S19" s="370"/>
      <c r="T19" s="371"/>
      <c r="U19" s="10"/>
      <c r="V19" s="12"/>
      <c r="W19" s="11"/>
      <c r="X19" s="12"/>
      <c r="AA19" s="1"/>
    </row>
    <row r="20" spans="2:27" x14ac:dyDescent="0.2">
      <c r="B20" s="15">
        <f t="shared" si="2"/>
        <v>136</v>
      </c>
      <c r="C20" s="116" t="str">
        <f t="shared" si="1"/>
        <v>KPV35</v>
      </c>
      <c r="D20" s="117" t="s">
        <v>45</v>
      </c>
      <c r="E20" s="18" t="s">
        <v>35</v>
      </c>
      <c r="F20" s="19" t="s">
        <v>230</v>
      </c>
      <c r="G20" s="20" t="s">
        <v>86</v>
      </c>
      <c r="H20" s="255">
        <v>1</v>
      </c>
      <c r="I20" s="43" t="s">
        <v>15</v>
      </c>
      <c r="J20" s="22">
        <v>1</v>
      </c>
      <c r="K20" s="50">
        <v>0</v>
      </c>
      <c r="L20" s="378">
        <v>0</v>
      </c>
      <c r="M20" s="24">
        <f>J20*K20*H20</f>
        <v>0</v>
      </c>
      <c r="N20" s="240" t="s">
        <v>87</v>
      </c>
      <c r="O20" s="370"/>
      <c r="P20" s="371"/>
      <c r="Q20" s="370"/>
      <c r="R20" s="371"/>
      <c r="S20" s="370"/>
      <c r="T20" s="371"/>
      <c r="U20" s="10"/>
      <c r="V20" s="12"/>
      <c r="W20" s="11"/>
      <c r="X20" s="12"/>
      <c r="AA20" s="1"/>
    </row>
    <row r="21" spans="2:27" x14ac:dyDescent="0.2">
      <c r="B21" s="15">
        <f t="shared" si="2"/>
        <v>137</v>
      </c>
      <c r="C21" s="116" t="str">
        <f t="shared" si="1"/>
        <v>KPV35</v>
      </c>
      <c r="D21" s="117" t="s">
        <v>46</v>
      </c>
      <c r="E21" s="18" t="s">
        <v>35</v>
      </c>
      <c r="F21" s="19" t="s">
        <v>230</v>
      </c>
      <c r="G21" s="20" t="s">
        <v>86</v>
      </c>
      <c r="H21" s="255">
        <v>1</v>
      </c>
      <c r="I21" s="43" t="s">
        <v>15</v>
      </c>
      <c r="J21" s="22">
        <v>1</v>
      </c>
      <c r="K21" s="50">
        <v>0</v>
      </c>
      <c r="L21" s="378">
        <v>0</v>
      </c>
      <c r="M21" s="24">
        <f t="shared" si="0"/>
        <v>0</v>
      </c>
      <c r="N21" s="240" t="s">
        <v>87</v>
      </c>
      <c r="O21" s="370"/>
      <c r="P21" s="371"/>
      <c r="Q21" s="370"/>
      <c r="R21" s="371"/>
      <c r="S21" s="370"/>
      <c r="T21" s="371"/>
      <c r="U21" s="10"/>
      <c r="V21" s="12"/>
      <c r="W21" s="11"/>
      <c r="X21" s="12"/>
      <c r="AA21" s="1"/>
    </row>
    <row r="22" spans="2:27" x14ac:dyDescent="0.2">
      <c r="B22" s="15">
        <f t="shared" si="2"/>
        <v>138</v>
      </c>
      <c r="C22" s="116" t="str">
        <f t="shared" si="1"/>
        <v>KPV35</v>
      </c>
      <c r="D22" s="117" t="s">
        <v>47</v>
      </c>
      <c r="E22" s="18" t="s">
        <v>35</v>
      </c>
      <c r="F22" s="19" t="s">
        <v>230</v>
      </c>
      <c r="G22" s="20" t="s">
        <v>86</v>
      </c>
      <c r="H22" s="255">
        <v>1</v>
      </c>
      <c r="I22" s="43" t="s">
        <v>15</v>
      </c>
      <c r="J22" s="22">
        <v>1</v>
      </c>
      <c r="K22" s="50">
        <v>0</v>
      </c>
      <c r="L22" s="378">
        <v>0</v>
      </c>
      <c r="M22" s="24">
        <f t="shared" si="0"/>
        <v>0</v>
      </c>
      <c r="N22" s="240" t="s">
        <v>87</v>
      </c>
      <c r="O22" s="370"/>
      <c r="P22" s="371"/>
      <c r="Q22" s="370"/>
      <c r="R22" s="371"/>
      <c r="S22" s="370"/>
      <c r="T22" s="371"/>
      <c r="U22" s="10"/>
      <c r="V22" s="12"/>
      <c r="W22" s="11"/>
      <c r="X22" s="12"/>
      <c r="AA22" s="1"/>
    </row>
    <row r="23" spans="2:27" ht="12.6" customHeight="1" x14ac:dyDescent="0.2">
      <c r="B23" s="418" t="s">
        <v>48</v>
      </c>
      <c r="C23" s="419"/>
      <c r="D23" s="419"/>
      <c r="E23" s="420"/>
      <c r="F23" s="19"/>
      <c r="G23" s="20"/>
      <c r="H23" s="255"/>
      <c r="I23" s="61"/>
      <c r="J23" s="62"/>
      <c r="K23" s="64"/>
      <c r="L23" s="379"/>
      <c r="M23" s="63"/>
      <c r="N23" s="240"/>
      <c r="O23" s="370"/>
      <c r="P23" s="371"/>
      <c r="Q23" s="370"/>
      <c r="R23" s="371"/>
      <c r="S23" s="370"/>
      <c r="T23" s="371"/>
      <c r="U23" s="10"/>
      <c r="V23" s="12"/>
      <c r="W23" s="11"/>
      <c r="X23" s="12"/>
      <c r="AA23" s="1"/>
    </row>
    <row r="24" spans="2:27" x14ac:dyDescent="0.2">
      <c r="B24" s="15">
        <f>B22+1</f>
        <v>139</v>
      </c>
      <c r="C24" s="16" t="str">
        <f>C22</f>
        <v>KPV35</v>
      </c>
      <c r="D24" s="117" t="s">
        <v>49</v>
      </c>
      <c r="E24" s="18" t="s">
        <v>35</v>
      </c>
      <c r="F24" s="19" t="s">
        <v>230</v>
      </c>
      <c r="G24" s="20" t="s">
        <v>86</v>
      </c>
      <c r="H24" s="255">
        <v>1</v>
      </c>
      <c r="I24" s="23" t="s">
        <v>15</v>
      </c>
      <c r="J24" s="22">
        <v>1</v>
      </c>
      <c r="K24" s="50">
        <v>0</v>
      </c>
      <c r="L24" s="50">
        <v>0</v>
      </c>
      <c r="M24" s="24">
        <f>J24*K24*H24</f>
        <v>0</v>
      </c>
      <c r="N24" s="240" t="s">
        <v>87</v>
      </c>
      <c r="O24" s="370"/>
      <c r="P24" s="371"/>
      <c r="Q24" s="370"/>
      <c r="R24" s="371"/>
      <c r="S24" s="370"/>
      <c r="T24" s="371"/>
      <c r="U24" s="10"/>
      <c r="V24" s="12"/>
      <c r="W24" s="11"/>
      <c r="X24" s="12"/>
      <c r="AA24" s="1"/>
    </row>
    <row r="25" spans="2:27" ht="22.5" x14ac:dyDescent="0.2">
      <c r="B25" s="15">
        <f t="shared" ref="B25:B28" si="3">B24+1</f>
        <v>140</v>
      </c>
      <c r="C25" s="16" t="str">
        <f>C24</f>
        <v>KPV35</v>
      </c>
      <c r="D25" s="117" t="s">
        <v>50</v>
      </c>
      <c r="E25" s="18" t="s">
        <v>35</v>
      </c>
      <c r="F25" s="19" t="s">
        <v>230</v>
      </c>
      <c r="G25" s="20" t="s">
        <v>86</v>
      </c>
      <c r="H25" s="255">
        <v>1</v>
      </c>
      <c r="I25" s="23" t="s">
        <v>15</v>
      </c>
      <c r="J25" s="22">
        <v>1</v>
      </c>
      <c r="K25" s="50">
        <v>0</v>
      </c>
      <c r="L25" s="50">
        <v>0</v>
      </c>
      <c r="M25" s="24">
        <f>J25*K25*H25</f>
        <v>0</v>
      </c>
      <c r="N25" s="240" t="s">
        <v>87</v>
      </c>
      <c r="O25" s="370"/>
      <c r="P25" s="371"/>
      <c r="Q25" s="370"/>
      <c r="R25" s="371"/>
      <c r="S25" s="370"/>
      <c r="T25" s="371"/>
      <c r="U25" s="10"/>
      <c r="V25" s="12"/>
      <c r="W25" s="11"/>
      <c r="X25" s="12"/>
      <c r="AA25" s="1"/>
    </row>
    <row r="26" spans="2:27" x14ac:dyDescent="0.2">
      <c r="B26" s="15">
        <f t="shared" si="3"/>
        <v>141</v>
      </c>
      <c r="C26" s="16" t="str">
        <f>C25</f>
        <v>KPV35</v>
      </c>
      <c r="D26" s="117" t="s">
        <v>51</v>
      </c>
      <c r="E26" s="18" t="s">
        <v>35</v>
      </c>
      <c r="F26" s="19" t="s">
        <v>230</v>
      </c>
      <c r="G26" s="20" t="s">
        <v>86</v>
      </c>
      <c r="H26" s="255">
        <v>1</v>
      </c>
      <c r="I26" s="23" t="s">
        <v>15</v>
      </c>
      <c r="J26" s="22">
        <v>1</v>
      </c>
      <c r="K26" s="50">
        <v>0</v>
      </c>
      <c r="L26" s="50">
        <v>0</v>
      </c>
      <c r="M26" s="24">
        <f>J26*K26*H26</f>
        <v>0</v>
      </c>
      <c r="N26" s="240" t="s">
        <v>87</v>
      </c>
      <c r="O26" s="370"/>
      <c r="P26" s="371"/>
      <c r="Q26" s="370"/>
      <c r="R26" s="371"/>
      <c r="S26" s="370"/>
      <c r="T26" s="371"/>
      <c r="U26" s="10"/>
      <c r="V26" s="12"/>
      <c r="W26" s="11"/>
      <c r="X26" s="12"/>
      <c r="AA26" s="1"/>
    </row>
    <row r="27" spans="2:27" x14ac:dyDescent="0.2">
      <c r="B27" s="15">
        <f t="shared" si="3"/>
        <v>142</v>
      </c>
      <c r="C27" s="16" t="str">
        <f t="shared" ref="C27:C28" si="4">C26</f>
        <v>KPV35</v>
      </c>
      <c r="D27" s="117" t="s">
        <v>52</v>
      </c>
      <c r="E27" s="18" t="s">
        <v>35</v>
      </c>
      <c r="F27" s="19" t="s">
        <v>230</v>
      </c>
      <c r="G27" s="20" t="s">
        <v>86</v>
      </c>
      <c r="H27" s="255">
        <v>1</v>
      </c>
      <c r="I27" s="23" t="s">
        <v>15</v>
      </c>
      <c r="J27" s="22">
        <v>1</v>
      </c>
      <c r="K27" s="50">
        <v>0</v>
      </c>
      <c r="L27" s="50">
        <v>0</v>
      </c>
      <c r="M27" s="24">
        <f>J27*K27*H27</f>
        <v>0</v>
      </c>
      <c r="N27" s="240" t="s">
        <v>87</v>
      </c>
      <c r="O27" s="370"/>
      <c r="P27" s="371"/>
      <c r="Q27" s="370"/>
      <c r="R27" s="371"/>
      <c r="S27" s="370"/>
      <c r="T27" s="371"/>
      <c r="U27" s="10"/>
      <c r="V27" s="12"/>
      <c r="W27" s="11"/>
      <c r="X27" s="12"/>
      <c r="AA27" s="1"/>
    </row>
    <row r="28" spans="2:27" x14ac:dyDescent="0.2">
      <c r="B28" s="15">
        <f t="shared" si="3"/>
        <v>143</v>
      </c>
      <c r="C28" s="16" t="str">
        <f t="shared" si="4"/>
        <v>KPV35</v>
      </c>
      <c r="D28" s="117" t="s">
        <v>53</v>
      </c>
      <c r="E28" s="18" t="s">
        <v>35</v>
      </c>
      <c r="F28" s="19" t="s">
        <v>230</v>
      </c>
      <c r="G28" s="20" t="s">
        <v>86</v>
      </c>
      <c r="H28" s="255">
        <v>1</v>
      </c>
      <c r="I28" s="23" t="s">
        <v>15</v>
      </c>
      <c r="J28" s="22">
        <v>1</v>
      </c>
      <c r="K28" s="50">
        <v>0</v>
      </c>
      <c r="L28" s="50">
        <v>0</v>
      </c>
      <c r="M28" s="24">
        <f>J28*K28*H28</f>
        <v>0</v>
      </c>
      <c r="N28" s="240" t="s">
        <v>87</v>
      </c>
      <c r="O28" s="370"/>
      <c r="P28" s="371"/>
      <c r="Q28" s="370"/>
      <c r="R28" s="371"/>
      <c r="S28" s="370"/>
      <c r="T28" s="371"/>
      <c r="U28" s="10"/>
      <c r="V28" s="12"/>
      <c r="W28" s="11"/>
      <c r="X28" s="12"/>
      <c r="AA28" s="1"/>
    </row>
    <row r="29" spans="2:27" ht="12.6" customHeight="1" x14ac:dyDescent="0.2">
      <c r="B29" s="418" t="s">
        <v>54</v>
      </c>
      <c r="C29" s="419"/>
      <c r="D29" s="419"/>
      <c r="E29" s="420"/>
      <c r="F29" s="19"/>
      <c r="G29" s="20"/>
      <c r="H29" s="255"/>
      <c r="I29" s="61"/>
      <c r="J29" s="22">
        <v>1</v>
      </c>
      <c r="K29" s="50">
        <v>0</v>
      </c>
      <c r="L29" s="50">
        <v>0</v>
      </c>
      <c r="M29" s="24">
        <f>J30*K30*H30</f>
        <v>0</v>
      </c>
      <c r="N29" s="240"/>
      <c r="O29" s="370"/>
      <c r="P29" s="371"/>
      <c r="Q29" s="370"/>
      <c r="R29" s="371"/>
      <c r="S29" s="370"/>
      <c r="T29" s="371"/>
      <c r="U29" s="10"/>
      <c r="V29" s="12"/>
      <c r="W29" s="11"/>
      <c r="X29" s="12"/>
      <c r="AA29" s="1"/>
    </row>
    <row r="30" spans="2:27" x14ac:dyDescent="0.2">
      <c r="B30" s="15">
        <f>B28+1</f>
        <v>144</v>
      </c>
      <c r="C30" s="16" t="str">
        <f>C28</f>
        <v>KPV35</v>
      </c>
      <c r="D30" s="117" t="s">
        <v>55</v>
      </c>
      <c r="E30" s="18" t="s">
        <v>35</v>
      </c>
      <c r="F30" s="19" t="s">
        <v>230</v>
      </c>
      <c r="G30" s="20" t="s">
        <v>86</v>
      </c>
      <c r="H30" s="255">
        <v>1</v>
      </c>
      <c r="I30" s="23" t="s">
        <v>15</v>
      </c>
      <c r="J30" s="22">
        <v>1</v>
      </c>
      <c r="K30" s="50">
        <v>0</v>
      </c>
      <c r="L30" s="50">
        <v>0</v>
      </c>
      <c r="N30" s="240" t="s">
        <v>87</v>
      </c>
      <c r="O30" s="370"/>
      <c r="P30" s="371"/>
      <c r="Q30" s="370"/>
      <c r="R30" s="371"/>
      <c r="S30" s="370"/>
      <c r="T30" s="371"/>
      <c r="U30" s="10"/>
      <c r="V30" s="12"/>
      <c r="W30" s="11"/>
      <c r="X30" s="12"/>
      <c r="AA30" s="1"/>
    </row>
    <row r="31" spans="2:27" x14ac:dyDescent="0.2">
      <c r="B31" s="15">
        <f>B30+1</f>
        <v>145</v>
      </c>
      <c r="C31" s="16" t="str">
        <f>C30</f>
        <v>KPV35</v>
      </c>
      <c r="D31" s="117" t="s">
        <v>56</v>
      </c>
      <c r="E31" s="18" t="s">
        <v>35</v>
      </c>
      <c r="F31" s="19" t="s">
        <v>230</v>
      </c>
      <c r="G31" s="20" t="s">
        <v>86</v>
      </c>
      <c r="H31" s="255">
        <v>1</v>
      </c>
      <c r="I31" s="23" t="s">
        <v>15</v>
      </c>
      <c r="J31" s="22">
        <v>1</v>
      </c>
      <c r="K31" s="50">
        <v>0</v>
      </c>
      <c r="L31" s="50">
        <v>0</v>
      </c>
      <c r="M31" s="24">
        <f t="shared" ref="M31:M35" si="5">J31*K31*H31</f>
        <v>0</v>
      </c>
      <c r="N31" s="240" t="s">
        <v>87</v>
      </c>
      <c r="O31" s="370"/>
      <c r="P31" s="371"/>
      <c r="Q31" s="370"/>
      <c r="R31" s="371"/>
      <c r="S31" s="370"/>
      <c r="T31" s="371"/>
      <c r="U31" s="10"/>
      <c r="V31" s="12"/>
      <c r="W31" s="11"/>
      <c r="X31" s="12"/>
      <c r="AA31" s="1"/>
    </row>
    <row r="32" spans="2:27" x14ac:dyDescent="0.2">
      <c r="B32" s="15">
        <f>B31+1</f>
        <v>146</v>
      </c>
      <c r="C32" s="16" t="str">
        <f t="shared" ref="C32:C35" si="6">C31</f>
        <v>KPV35</v>
      </c>
      <c r="D32" s="118" t="s">
        <v>167</v>
      </c>
      <c r="E32" s="18" t="s">
        <v>35</v>
      </c>
      <c r="F32" s="19" t="s">
        <v>230</v>
      </c>
      <c r="G32" s="20" t="s">
        <v>86</v>
      </c>
      <c r="H32" s="255">
        <v>1</v>
      </c>
      <c r="I32" s="23" t="s">
        <v>15</v>
      </c>
      <c r="J32" s="22">
        <v>1</v>
      </c>
      <c r="K32" s="50">
        <v>0</v>
      </c>
      <c r="L32" s="50">
        <v>0</v>
      </c>
      <c r="M32" s="24">
        <f t="shared" si="5"/>
        <v>0</v>
      </c>
      <c r="N32" s="240" t="s">
        <v>87</v>
      </c>
      <c r="O32" s="370"/>
      <c r="P32" s="371"/>
      <c r="Q32" s="370"/>
      <c r="R32" s="371"/>
      <c r="S32" s="370"/>
      <c r="T32" s="371"/>
      <c r="U32" s="10"/>
      <c r="V32" s="12"/>
      <c r="W32" s="11"/>
      <c r="X32" s="12"/>
      <c r="AA32" s="1"/>
    </row>
    <row r="33" spans="1:27" x14ac:dyDescent="0.2">
      <c r="B33" s="15">
        <f>B32+1</f>
        <v>147</v>
      </c>
      <c r="C33" s="16" t="str">
        <f t="shared" si="6"/>
        <v>KPV35</v>
      </c>
      <c r="D33" s="117" t="s">
        <v>57</v>
      </c>
      <c r="E33" s="18" t="s">
        <v>35</v>
      </c>
      <c r="F33" s="19" t="s">
        <v>230</v>
      </c>
      <c r="G33" s="20" t="s">
        <v>86</v>
      </c>
      <c r="H33" s="255">
        <v>1</v>
      </c>
      <c r="I33" s="23" t="s">
        <v>15</v>
      </c>
      <c r="J33" s="22">
        <v>1</v>
      </c>
      <c r="K33" s="50">
        <v>0</v>
      </c>
      <c r="L33" s="50">
        <v>0</v>
      </c>
      <c r="M33" s="24">
        <f t="shared" si="5"/>
        <v>0</v>
      </c>
      <c r="N33" s="240" t="s">
        <v>87</v>
      </c>
      <c r="O33" s="370"/>
      <c r="P33" s="371"/>
      <c r="Q33" s="370"/>
      <c r="R33" s="371"/>
      <c r="S33" s="370"/>
      <c r="T33" s="371"/>
      <c r="U33" s="10"/>
      <c r="V33" s="12"/>
      <c r="W33" s="11"/>
      <c r="X33" s="12"/>
      <c r="AA33" s="1"/>
    </row>
    <row r="34" spans="1:27" x14ac:dyDescent="0.2">
      <c r="B34" s="15">
        <f>B33+1</f>
        <v>148</v>
      </c>
      <c r="C34" s="16" t="str">
        <f t="shared" si="6"/>
        <v>KPV35</v>
      </c>
      <c r="D34" s="117" t="s">
        <v>58</v>
      </c>
      <c r="E34" s="18" t="s">
        <v>35</v>
      </c>
      <c r="F34" s="19" t="s">
        <v>230</v>
      </c>
      <c r="G34" s="20" t="s">
        <v>86</v>
      </c>
      <c r="H34" s="259">
        <v>1</v>
      </c>
      <c r="I34" s="23" t="s">
        <v>15</v>
      </c>
      <c r="J34" s="22">
        <v>1</v>
      </c>
      <c r="K34" s="50">
        <v>0</v>
      </c>
      <c r="L34" s="50"/>
      <c r="M34" s="24">
        <f t="shared" si="5"/>
        <v>0</v>
      </c>
      <c r="N34" s="240" t="s">
        <v>87</v>
      </c>
      <c r="O34" s="370"/>
      <c r="P34" s="371"/>
      <c r="Q34" s="370"/>
      <c r="R34" s="371"/>
      <c r="S34" s="370"/>
      <c r="T34" s="371"/>
      <c r="U34" s="10"/>
      <c r="V34" s="12"/>
      <c r="W34" s="11"/>
      <c r="X34" s="12"/>
      <c r="AA34" s="1"/>
    </row>
    <row r="35" spans="1:27" ht="12" thickBot="1" x14ac:dyDescent="0.25">
      <c r="B35" s="157">
        <f>B34+1</f>
        <v>149</v>
      </c>
      <c r="C35" s="158" t="str">
        <f t="shared" si="6"/>
        <v>KPV35</v>
      </c>
      <c r="D35" s="159" t="s">
        <v>59</v>
      </c>
      <c r="E35" s="160" t="s">
        <v>35</v>
      </c>
      <c r="F35" s="236" t="s">
        <v>230</v>
      </c>
      <c r="G35" s="235" t="s">
        <v>86</v>
      </c>
      <c r="H35" s="266">
        <v>1</v>
      </c>
      <c r="I35" s="161" t="s">
        <v>15</v>
      </c>
      <c r="J35" s="162">
        <v>1</v>
      </c>
      <c r="K35" s="50">
        <v>0</v>
      </c>
      <c r="L35" s="50"/>
      <c r="M35" s="161">
        <f t="shared" si="5"/>
        <v>0</v>
      </c>
      <c r="N35" s="250" t="s">
        <v>87</v>
      </c>
      <c r="O35" s="370"/>
      <c r="P35" s="371"/>
      <c r="Q35" s="370"/>
      <c r="R35" s="371"/>
      <c r="S35" s="370"/>
      <c r="T35" s="371"/>
      <c r="U35" s="10"/>
      <c r="V35" s="12"/>
      <c r="W35" s="11"/>
      <c r="X35" s="12"/>
      <c r="AA35" s="1"/>
    </row>
    <row r="36" spans="1:27" s="2" customFormat="1" ht="12.6" customHeight="1" thickTop="1" thickBot="1" x14ac:dyDescent="0.25">
      <c r="A36" s="1"/>
      <c r="B36" s="435" t="s">
        <v>96</v>
      </c>
      <c r="C36" s="436"/>
      <c r="D36" s="436"/>
      <c r="E36" s="436"/>
      <c r="F36" s="436"/>
      <c r="G36" s="436"/>
      <c r="H36" s="436"/>
      <c r="I36" s="436"/>
      <c r="J36" s="436"/>
      <c r="K36" s="436"/>
      <c r="L36" s="436"/>
      <c r="M36" s="436"/>
      <c r="N36" s="436"/>
      <c r="O36" s="370"/>
      <c r="P36" s="371"/>
      <c r="Q36" s="370"/>
      <c r="R36" s="371"/>
      <c r="S36" s="370"/>
      <c r="T36" s="371"/>
      <c r="U36" s="10"/>
      <c r="V36" s="1"/>
      <c r="W36" s="11"/>
      <c r="X36" s="12"/>
      <c r="Y36" s="1"/>
      <c r="Z36" s="1"/>
    </row>
    <row r="37" spans="1:27" s="2" customFormat="1" ht="12.6" customHeight="1" x14ac:dyDescent="0.2">
      <c r="A37" s="1"/>
      <c r="B37" s="440" t="s">
        <v>97</v>
      </c>
      <c r="C37" s="441"/>
      <c r="D37" s="441"/>
      <c r="E37" s="442"/>
      <c r="F37" s="33"/>
      <c r="G37" s="34"/>
      <c r="H37" s="254"/>
      <c r="I37" s="450"/>
      <c r="J37" s="451"/>
      <c r="K37" s="451"/>
      <c r="L37" s="374"/>
      <c r="M37" s="35"/>
      <c r="N37" s="239"/>
      <c r="O37" s="370"/>
      <c r="P37" s="371"/>
      <c r="Q37" s="370"/>
      <c r="R37" s="371"/>
      <c r="S37" s="370"/>
      <c r="T37" s="371"/>
      <c r="U37" s="10"/>
      <c r="V37" s="12"/>
      <c r="W37" s="11"/>
      <c r="X37" s="12"/>
      <c r="Y37" s="1"/>
      <c r="Z37" s="1"/>
    </row>
    <row r="38" spans="1:27" s="2" customFormat="1" x14ac:dyDescent="0.2">
      <c r="A38" s="1"/>
      <c r="B38" s="15">
        <f>1</f>
        <v>1</v>
      </c>
      <c r="C38" s="16" t="s">
        <v>123</v>
      </c>
      <c r="D38" s="17" t="s">
        <v>98</v>
      </c>
      <c r="E38" s="18" t="s">
        <v>5</v>
      </c>
      <c r="F38" s="19" t="s">
        <v>7</v>
      </c>
      <c r="G38" s="20" t="s">
        <v>86</v>
      </c>
      <c r="H38" s="255">
        <v>1</v>
      </c>
      <c r="I38" s="21" t="s">
        <v>15</v>
      </c>
      <c r="J38" s="22">
        <v>1</v>
      </c>
      <c r="K38" s="50">
        <v>0</v>
      </c>
      <c r="L38" s="378">
        <v>0</v>
      </c>
      <c r="M38" s="24">
        <f>H38*J38*K38</f>
        <v>0</v>
      </c>
      <c r="N38" s="240" t="s">
        <v>87</v>
      </c>
      <c r="O38" s="370"/>
      <c r="P38" s="371"/>
      <c r="Q38" s="370"/>
      <c r="R38" s="371"/>
      <c r="S38" s="370"/>
      <c r="T38" s="371"/>
      <c r="U38" s="10"/>
      <c r="V38" s="1"/>
      <c r="W38" s="11"/>
      <c r="X38" s="12"/>
      <c r="Y38" s="1"/>
      <c r="Z38" s="1"/>
    </row>
    <row r="39" spans="1:27" s="2" customFormat="1" x14ac:dyDescent="0.2">
      <c r="A39" s="1"/>
      <c r="B39" s="15">
        <f>B38+1</f>
        <v>2</v>
      </c>
      <c r="C39" s="16" t="str">
        <f>C38</f>
        <v>KPV02</v>
      </c>
      <c r="D39" s="17" t="s">
        <v>98</v>
      </c>
      <c r="E39" s="120" t="s">
        <v>8</v>
      </c>
      <c r="F39" s="19" t="s">
        <v>7</v>
      </c>
      <c r="G39" s="20" t="s">
        <v>86</v>
      </c>
      <c r="H39" s="255">
        <v>1</v>
      </c>
      <c r="I39" s="21" t="s">
        <v>15</v>
      </c>
      <c r="J39" s="22">
        <v>1</v>
      </c>
      <c r="K39" s="50">
        <v>0</v>
      </c>
      <c r="L39" s="378">
        <v>0</v>
      </c>
      <c r="M39" s="24">
        <f t="shared" ref="M39:M40" si="7">H39*J39*K39</f>
        <v>0</v>
      </c>
      <c r="N39" s="240" t="s">
        <v>87</v>
      </c>
      <c r="O39" s="370"/>
      <c r="P39" s="371"/>
      <c r="Q39" s="370"/>
      <c r="R39" s="371"/>
      <c r="S39" s="370"/>
      <c r="T39" s="371"/>
      <c r="U39" s="10"/>
      <c r="V39" s="12"/>
      <c r="W39" s="11"/>
      <c r="X39" s="12"/>
      <c r="Y39" s="1"/>
      <c r="Z39" s="12"/>
    </row>
    <row r="40" spans="1:27" s="2" customFormat="1" x14ac:dyDescent="0.2">
      <c r="A40" s="1"/>
      <c r="B40" s="26">
        <f>B39+1</f>
        <v>3</v>
      </c>
      <c r="C40" s="38" t="str">
        <f>C39</f>
        <v>KPV02</v>
      </c>
      <c r="D40" s="27" t="s">
        <v>98</v>
      </c>
      <c r="E40" s="28" t="s">
        <v>9</v>
      </c>
      <c r="F40" s="232" t="s">
        <v>7</v>
      </c>
      <c r="G40" s="30" t="s">
        <v>86</v>
      </c>
      <c r="H40" s="256">
        <v>1</v>
      </c>
      <c r="I40" s="21" t="s">
        <v>15</v>
      </c>
      <c r="J40" s="32">
        <v>1</v>
      </c>
      <c r="K40" s="50">
        <v>0</v>
      </c>
      <c r="L40" s="378">
        <v>0</v>
      </c>
      <c r="M40" s="24">
        <f t="shared" si="7"/>
        <v>0</v>
      </c>
      <c r="N40" s="241" t="s">
        <v>87</v>
      </c>
      <c r="O40" s="370"/>
      <c r="P40" s="371"/>
      <c r="Q40" s="370"/>
      <c r="R40" s="371"/>
      <c r="S40" s="370"/>
      <c r="T40" s="371"/>
      <c r="U40" s="10"/>
      <c r="V40" s="12"/>
      <c r="W40" s="11"/>
      <c r="X40" s="12"/>
      <c r="Y40" s="1"/>
      <c r="Z40" s="1"/>
    </row>
    <row r="41" spans="1:27" s="2" customFormat="1" ht="12.6" customHeight="1" x14ac:dyDescent="0.2">
      <c r="A41" s="1"/>
      <c r="B41" s="440" t="s">
        <v>99</v>
      </c>
      <c r="C41" s="441"/>
      <c r="D41" s="441"/>
      <c r="E41" s="442"/>
      <c r="F41" s="231"/>
      <c r="G41" s="34"/>
      <c r="H41" s="257"/>
      <c r="I41" s="450"/>
      <c r="J41" s="451"/>
      <c r="K41" s="451"/>
      <c r="L41" s="374"/>
      <c r="M41" s="35"/>
      <c r="N41" s="242"/>
      <c r="O41" s="370"/>
      <c r="P41" s="371"/>
      <c r="Q41" s="370"/>
      <c r="R41" s="371"/>
      <c r="S41" s="370"/>
      <c r="T41" s="371"/>
      <c r="U41" s="10"/>
      <c r="V41" s="12"/>
      <c r="W41" s="11"/>
      <c r="X41" s="12"/>
      <c r="Y41" s="1"/>
      <c r="Z41" s="1"/>
    </row>
    <row r="42" spans="1:27" s="2" customFormat="1" x14ac:dyDescent="0.2">
      <c r="A42" s="1"/>
      <c r="B42" s="15">
        <f>B40+1</f>
        <v>4</v>
      </c>
      <c r="C42" s="16" t="s">
        <v>124</v>
      </c>
      <c r="D42" s="17" t="s">
        <v>100</v>
      </c>
      <c r="E42" s="18" t="s">
        <v>5</v>
      </c>
      <c r="F42" s="19" t="s">
        <v>7</v>
      </c>
      <c r="G42" s="20" t="s">
        <v>86</v>
      </c>
      <c r="H42" s="255">
        <v>1</v>
      </c>
      <c r="I42" s="21" t="s">
        <v>15</v>
      </c>
      <c r="J42" s="22">
        <v>1</v>
      </c>
      <c r="K42" s="50">
        <v>0</v>
      </c>
      <c r="L42" s="378"/>
      <c r="M42" s="24">
        <f>H42*J42*K42</f>
        <v>0</v>
      </c>
      <c r="N42" s="240" t="s">
        <v>87</v>
      </c>
      <c r="O42" s="370"/>
      <c r="P42" s="371"/>
      <c r="Q42" s="370"/>
      <c r="R42" s="371"/>
      <c r="S42" s="370"/>
      <c r="T42" s="371"/>
      <c r="U42" s="10"/>
      <c r="V42" s="1"/>
      <c r="W42" s="11"/>
      <c r="X42" s="12"/>
      <c r="Y42" s="1"/>
      <c r="Z42" s="1"/>
    </row>
    <row r="43" spans="1:27" s="2" customFormat="1" x14ac:dyDescent="0.2">
      <c r="A43" s="1"/>
      <c r="B43" s="15">
        <f>B42+1</f>
        <v>5</v>
      </c>
      <c r="C43" s="16" t="str">
        <f>C42</f>
        <v>KPV03</v>
      </c>
      <c r="D43" s="17" t="s">
        <v>100</v>
      </c>
      <c r="E43" s="18" t="s">
        <v>8</v>
      </c>
      <c r="F43" s="19" t="s">
        <v>7</v>
      </c>
      <c r="G43" s="20" t="s">
        <v>86</v>
      </c>
      <c r="H43" s="255">
        <v>1</v>
      </c>
      <c r="I43" s="21" t="s">
        <v>15</v>
      </c>
      <c r="J43" s="22">
        <v>1</v>
      </c>
      <c r="K43" s="50">
        <v>0</v>
      </c>
      <c r="L43" s="378"/>
      <c r="M43" s="24">
        <f t="shared" ref="M43:M44" si="8">H43*J43*K43</f>
        <v>0</v>
      </c>
      <c r="N43" s="240" t="s">
        <v>87</v>
      </c>
      <c r="O43" s="370"/>
      <c r="P43" s="371"/>
      <c r="Q43" s="370"/>
      <c r="R43" s="371"/>
      <c r="S43" s="370"/>
      <c r="T43" s="371"/>
      <c r="U43" s="10"/>
      <c r="V43" s="12"/>
      <c r="W43" s="11"/>
      <c r="X43" s="12"/>
      <c r="Y43" s="1"/>
      <c r="Z43" s="1"/>
    </row>
    <row r="44" spans="1:27" s="2" customFormat="1" x14ac:dyDescent="0.2">
      <c r="A44" s="1"/>
      <c r="B44" s="15">
        <f t="shared" ref="B44:B79" si="9">B43+1</f>
        <v>6</v>
      </c>
      <c r="C44" s="16" t="str">
        <f>C43</f>
        <v>KPV03</v>
      </c>
      <c r="D44" s="17" t="s">
        <v>100</v>
      </c>
      <c r="E44" s="37" t="s">
        <v>14</v>
      </c>
      <c r="F44" s="19" t="s">
        <v>7</v>
      </c>
      <c r="G44" s="20" t="s">
        <v>86</v>
      </c>
      <c r="H44" s="255">
        <v>1</v>
      </c>
      <c r="I44" s="21" t="s">
        <v>15</v>
      </c>
      <c r="J44" s="22">
        <v>1</v>
      </c>
      <c r="K44" s="50">
        <v>0</v>
      </c>
      <c r="L44" s="378"/>
      <c r="M44" s="24">
        <f t="shared" si="8"/>
        <v>0</v>
      </c>
      <c r="N44" s="240" t="s">
        <v>87</v>
      </c>
      <c r="O44" s="370"/>
      <c r="P44" s="371"/>
      <c r="Q44" s="370"/>
      <c r="R44" s="371"/>
      <c r="S44" s="370"/>
      <c r="T44" s="371"/>
      <c r="U44" s="10"/>
      <c r="V44" s="12"/>
      <c r="W44" s="11"/>
      <c r="X44" s="12"/>
      <c r="Y44" s="1"/>
      <c r="Z44" s="1"/>
    </row>
    <row r="45" spans="1:27" s="2" customFormat="1" x14ac:dyDescent="0.2">
      <c r="A45" s="1"/>
      <c r="B45" s="26">
        <f t="shared" si="9"/>
        <v>7</v>
      </c>
      <c r="C45" s="38" t="str">
        <f>C44</f>
        <v>KPV03</v>
      </c>
      <c r="D45" s="27" t="s">
        <v>100</v>
      </c>
      <c r="E45" s="28" t="s">
        <v>10</v>
      </c>
      <c r="F45" s="232" t="s">
        <v>7</v>
      </c>
      <c r="G45" s="30" t="s">
        <v>86</v>
      </c>
      <c r="H45" s="256">
        <v>1</v>
      </c>
      <c r="I45" s="121" t="s">
        <v>15</v>
      </c>
      <c r="J45" s="32">
        <v>1</v>
      </c>
      <c r="K45" s="50">
        <v>0</v>
      </c>
      <c r="L45" s="378"/>
      <c r="M45" s="24">
        <f>H45*J45*K45</f>
        <v>0</v>
      </c>
      <c r="N45" s="241" t="s">
        <v>87</v>
      </c>
      <c r="O45" s="370"/>
      <c r="P45" s="371"/>
      <c r="Q45" s="370"/>
      <c r="R45" s="371"/>
      <c r="S45" s="370"/>
      <c r="T45" s="371"/>
      <c r="U45" s="10"/>
      <c r="V45" s="12"/>
      <c r="W45" s="11"/>
      <c r="X45" s="12"/>
      <c r="Y45" s="1"/>
      <c r="Z45" s="1"/>
    </row>
    <row r="46" spans="1:27" s="2" customFormat="1" ht="12.6" customHeight="1" x14ac:dyDescent="0.2">
      <c r="A46" s="1"/>
      <c r="B46" s="440" t="s">
        <v>101</v>
      </c>
      <c r="C46" s="441"/>
      <c r="D46" s="441"/>
      <c r="E46" s="442"/>
      <c r="F46" s="33"/>
      <c r="G46" s="41"/>
      <c r="H46" s="257"/>
      <c r="I46" s="452"/>
      <c r="J46" s="453"/>
      <c r="K46" s="453"/>
      <c r="L46" s="374"/>
      <c r="M46" s="35"/>
      <c r="N46" s="239"/>
      <c r="O46" s="370"/>
      <c r="P46" s="371"/>
      <c r="Q46" s="370"/>
      <c r="R46" s="371"/>
      <c r="S46" s="370"/>
      <c r="T46" s="371"/>
      <c r="U46" s="10"/>
      <c r="V46" s="12"/>
      <c r="W46" s="11"/>
      <c r="X46" s="12"/>
      <c r="Y46" s="1"/>
      <c r="Z46" s="1"/>
    </row>
    <row r="47" spans="1:27" s="2" customFormat="1" x14ac:dyDescent="0.2">
      <c r="A47" s="1"/>
      <c r="B47" s="15">
        <f>B45+1</f>
        <v>8</v>
      </c>
      <c r="C47" s="16" t="s">
        <v>126</v>
      </c>
      <c r="D47" s="17" t="s">
        <v>102</v>
      </c>
      <c r="E47" s="18" t="s">
        <v>5</v>
      </c>
      <c r="F47" s="19" t="s">
        <v>7</v>
      </c>
      <c r="G47" s="20" t="s">
        <v>86</v>
      </c>
      <c r="H47" s="255">
        <v>1</v>
      </c>
      <c r="I47" s="21" t="s">
        <v>15</v>
      </c>
      <c r="J47" s="22">
        <v>1</v>
      </c>
      <c r="K47" s="50">
        <v>0</v>
      </c>
      <c r="L47" s="378"/>
      <c r="M47" s="24">
        <f>H47*J47*K47</f>
        <v>0</v>
      </c>
      <c r="N47" s="240" t="s">
        <v>87</v>
      </c>
      <c r="O47" s="370"/>
      <c r="P47" s="371"/>
      <c r="Q47" s="370"/>
      <c r="R47" s="371"/>
      <c r="S47" s="370"/>
      <c r="T47" s="371"/>
      <c r="U47" s="10"/>
      <c r="V47" s="1"/>
      <c r="W47" s="11"/>
      <c r="X47" s="12"/>
      <c r="Y47" s="1"/>
      <c r="Z47" s="1"/>
    </row>
    <row r="48" spans="1:27" s="2" customFormat="1" x14ac:dyDescent="0.2">
      <c r="A48" s="1"/>
      <c r="B48" s="15">
        <f>B47+1</f>
        <v>9</v>
      </c>
      <c r="C48" s="16" t="str">
        <f>C47</f>
        <v>KPV04</v>
      </c>
      <c r="D48" s="17" t="s">
        <v>102</v>
      </c>
      <c r="E48" s="18" t="s">
        <v>8</v>
      </c>
      <c r="F48" s="19" t="s">
        <v>7</v>
      </c>
      <c r="G48" s="20" t="s">
        <v>86</v>
      </c>
      <c r="H48" s="255">
        <v>1</v>
      </c>
      <c r="I48" s="21" t="s">
        <v>15</v>
      </c>
      <c r="J48" s="22">
        <v>1</v>
      </c>
      <c r="K48" s="50">
        <v>0</v>
      </c>
      <c r="L48" s="378"/>
      <c r="M48" s="24">
        <f t="shared" ref="M48:M49" si="10">H48*J48*K48</f>
        <v>0</v>
      </c>
      <c r="N48" s="240" t="s">
        <v>87</v>
      </c>
      <c r="O48" s="370"/>
      <c r="P48" s="371"/>
      <c r="Q48" s="370"/>
      <c r="R48" s="371"/>
      <c r="S48" s="370"/>
      <c r="T48" s="371"/>
      <c r="U48" s="10"/>
      <c r="V48" s="12"/>
      <c r="W48" s="11"/>
      <c r="X48" s="12"/>
      <c r="Y48" s="1"/>
      <c r="Z48" s="1"/>
    </row>
    <row r="49" spans="1:26" s="2" customFormat="1" x14ac:dyDescent="0.2">
      <c r="A49" s="1"/>
      <c r="B49" s="15">
        <f t="shared" si="9"/>
        <v>10</v>
      </c>
      <c r="C49" s="16" t="str">
        <f>C48</f>
        <v>KPV04</v>
      </c>
      <c r="D49" s="17" t="s">
        <v>102</v>
      </c>
      <c r="E49" s="37" t="s">
        <v>14</v>
      </c>
      <c r="F49" s="19" t="s">
        <v>7</v>
      </c>
      <c r="G49" s="20" t="s">
        <v>86</v>
      </c>
      <c r="H49" s="258">
        <v>1</v>
      </c>
      <c r="I49" s="21" t="s">
        <v>15</v>
      </c>
      <c r="J49" s="46">
        <v>1</v>
      </c>
      <c r="K49" s="50">
        <v>0</v>
      </c>
      <c r="L49" s="378"/>
      <c r="M49" s="24">
        <f t="shared" si="10"/>
        <v>0</v>
      </c>
      <c r="N49" s="240" t="s">
        <v>87</v>
      </c>
      <c r="O49" s="370"/>
      <c r="P49" s="371"/>
      <c r="Q49" s="370"/>
      <c r="R49" s="371"/>
      <c r="S49" s="370"/>
      <c r="T49" s="371"/>
      <c r="U49" s="10"/>
      <c r="V49" s="12"/>
      <c r="W49" s="11"/>
      <c r="X49" s="12"/>
      <c r="Y49" s="1"/>
      <c r="Z49" s="1"/>
    </row>
    <row r="50" spans="1:26" s="2" customFormat="1" x14ac:dyDescent="0.2">
      <c r="A50" s="1"/>
      <c r="B50" s="26">
        <f t="shared" si="9"/>
        <v>11</v>
      </c>
      <c r="C50" s="38" t="str">
        <f>C49</f>
        <v>KPV04</v>
      </c>
      <c r="D50" s="27" t="s">
        <v>102</v>
      </c>
      <c r="E50" s="28" t="s">
        <v>10</v>
      </c>
      <c r="F50" s="232" t="s">
        <v>7</v>
      </c>
      <c r="G50" s="30" t="s">
        <v>86</v>
      </c>
      <c r="H50" s="256">
        <v>1</v>
      </c>
      <c r="I50" s="21" t="s">
        <v>15</v>
      </c>
      <c r="J50" s="32">
        <v>1</v>
      </c>
      <c r="K50" s="50">
        <v>0</v>
      </c>
      <c r="L50" s="380"/>
      <c r="M50" s="40">
        <f>H50*J50*K50</f>
        <v>0</v>
      </c>
      <c r="N50" s="241" t="s">
        <v>87</v>
      </c>
      <c r="O50" s="370"/>
      <c r="P50" s="371"/>
      <c r="Q50" s="370"/>
      <c r="R50" s="371"/>
      <c r="S50" s="370"/>
      <c r="T50" s="371"/>
      <c r="U50" s="10"/>
      <c r="V50" s="12"/>
      <c r="W50" s="11"/>
      <c r="X50" s="12"/>
      <c r="Y50" s="1"/>
      <c r="Z50" s="1"/>
    </row>
    <row r="51" spans="1:26" s="2" customFormat="1" ht="12.6" customHeight="1" x14ac:dyDescent="0.2">
      <c r="A51" s="1"/>
      <c r="B51" s="440" t="s">
        <v>103</v>
      </c>
      <c r="C51" s="441"/>
      <c r="D51" s="441"/>
      <c r="E51" s="442"/>
      <c r="F51" s="33"/>
      <c r="G51" s="41"/>
      <c r="H51" s="257"/>
      <c r="I51" s="450"/>
      <c r="J51" s="451"/>
      <c r="K51" s="451"/>
      <c r="L51" s="374"/>
      <c r="M51" s="35"/>
      <c r="N51" s="239"/>
      <c r="O51" s="370"/>
      <c r="P51" s="371"/>
      <c r="Q51" s="370"/>
      <c r="R51" s="371"/>
      <c r="S51" s="370"/>
      <c r="T51" s="371"/>
      <c r="U51" s="10"/>
      <c r="V51" s="12"/>
      <c r="W51" s="11"/>
      <c r="X51" s="12"/>
      <c r="Y51" s="1"/>
      <c r="Z51" s="1"/>
    </row>
    <row r="52" spans="1:26" s="2" customFormat="1" x14ac:dyDescent="0.2">
      <c r="A52" s="1"/>
      <c r="B52" s="15">
        <f>B50+1</f>
        <v>12</v>
      </c>
      <c r="C52" s="16" t="s">
        <v>127</v>
      </c>
      <c r="D52" s="17" t="s">
        <v>17</v>
      </c>
      <c r="E52" s="18" t="s">
        <v>5</v>
      </c>
      <c r="F52" s="19" t="s">
        <v>7</v>
      </c>
      <c r="G52" s="20" t="s">
        <v>86</v>
      </c>
      <c r="H52" s="255">
        <v>1</v>
      </c>
      <c r="I52" s="23" t="s">
        <v>15</v>
      </c>
      <c r="J52" s="22">
        <v>1</v>
      </c>
      <c r="K52" s="50">
        <v>0</v>
      </c>
      <c r="L52" s="378"/>
      <c r="M52" s="24">
        <f t="shared" ref="M52:M57" si="11">J52*K52*H52</f>
        <v>0</v>
      </c>
      <c r="N52" s="240" t="s">
        <v>87</v>
      </c>
      <c r="O52" s="370"/>
      <c r="P52" s="371"/>
      <c r="Q52" s="370"/>
      <c r="R52" s="371"/>
      <c r="S52" s="370"/>
      <c r="T52" s="371"/>
      <c r="U52" s="10"/>
      <c r="V52" s="1"/>
      <c r="W52" s="11"/>
      <c r="X52" s="12"/>
      <c r="Y52" s="1"/>
      <c r="Z52" s="1"/>
    </row>
    <row r="53" spans="1:26" s="2" customFormat="1" x14ac:dyDescent="0.2">
      <c r="A53" s="1"/>
      <c r="B53" s="15">
        <f>B52+1</f>
        <v>13</v>
      </c>
      <c r="C53" s="16" t="str">
        <f>C52</f>
        <v>KPV05</v>
      </c>
      <c r="D53" s="17" t="s">
        <v>17</v>
      </c>
      <c r="E53" s="18" t="s">
        <v>16</v>
      </c>
      <c r="F53" s="19" t="s">
        <v>7</v>
      </c>
      <c r="G53" s="20" t="s">
        <v>86</v>
      </c>
      <c r="H53" s="255">
        <v>1</v>
      </c>
      <c r="I53" s="23" t="str">
        <f>I52</f>
        <v>Item</v>
      </c>
      <c r="J53" s="22">
        <v>1</v>
      </c>
      <c r="K53" s="50">
        <v>0</v>
      </c>
      <c r="L53" s="378"/>
      <c r="M53" s="24">
        <f t="shared" si="11"/>
        <v>0</v>
      </c>
      <c r="N53" s="240" t="s">
        <v>87</v>
      </c>
      <c r="O53" s="370"/>
      <c r="P53" s="371"/>
      <c r="Q53" s="370"/>
      <c r="R53" s="371"/>
      <c r="S53" s="370"/>
      <c r="T53" s="371"/>
      <c r="U53" s="10"/>
      <c r="V53" s="12"/>
      <c r="W53" s="11"/>
      <c r="X53" s="12"/>
      <c r="Y53" s="1"/>
      <c r="Z53" s="12"/>
    </row>
    <row r="54" spans="1:26" s="2" customFormat="1" x14ac:dyDescent="0.2">
      <c r="A54" s="1"/>
      <c r="B54" s="15">
        <f t="shared" si="9"/>
        <v>14</v>
      </c>
      <c r="C54" s="16" t="str">
        <f>C53</f>
        <v>KPV05</v>
      </c>
      <c r="D54" s="17" t="s">
        <v>17</v>
      </c>
      <c r="E54" s="18" t="s">
        <v>12</v>
      </c>
      <c r="F54" s="19" t="s">
        <v>7</v>
      </c>
      <c r="G54" s="20" t="s">
        <v>86</v>
      </c>
      <c r="H54" s="255">
        <v>1</v>
      </c>
      <c r="I54" s="23" t="str">
        <f>I53</f>
        <v>Item</v>
      </c>
      <c r="J54" s="22">
        <v>1</v>
      </c>
      <c r="K54" s="50">
        <v>0</v>
      </c>
      <c r="L54" s="378"/>
      <c r="M54" s="24">
        <f t="shared" si="11"/>
        <v>0</v>
      </c>
      <c r="N54" s="240" t="s">
        <v>87</v>
      </c>
      <c r="O54" s="370"/>
      <c r="P54" s="371"/>
      <c r="Q54" s="370"/>
      <c r="R54" s="371"/>
      <c r="S54" s="370"/>
      <c r="T54" s="371"/>
      <c r="U54" s="10"/>
      <c r="V54" s="12"/>
      <c r="W54" s="11"/>
      <c r="X54" s="12"/>
      <c r="Y54" s="1"/>
      <c r="Z54" s="1"/>
    </row>
    <row r="55" spans="1:26" s="2" customFormat="1" x14ac:dyDescent="0.2">
      <c r="A55" s="1"/>
      <c r="B55" s="15">
        <f t="shared" si="9"/>
        <v>15</v>
      </c>
      <c r="C55" s="16" t="str">
        <f>C54</f>
        <v>KPV05</v>
      </c>
      <c r="D55" s="17" t="s">
        <v>17</v>
      </c>
      <c r="E55" s="18" t="s">
        <v>8</v>
      </c>
      <c r="F55" s="19" t="s">
        <v>7</v>
      </c>
      <c r="G55" s="20" t="s">
        <v>86</v>
      </c>
      <c r="H55" s="258">
        <v>1</v>
      </c>
      <c r="I55" s="23" t="str">
        <f>I54</f>
        <v>Item</v>
      </c>
      <c r="J55" s="22">
        <v>1</v>
      </c>
      <c r="K55" s="50">
        <v>0</v>
      </c>
      <c r="L55" s="378"/>
      <c r="M55" s="24">
        <f t="shared" si="11"/>
        <v>0</v>
      </c>
      <c r="N55" s="240" t="s">
        <v>87</v>
      </c>
      <c r="O55" s="370"/>
      <c r="P55" s="371"/>
      <c r="Q55" s="370"/>
      <c r="R55" s="371"/>
      <c r="S55" s="370"/>
      <c r="T55" s="371"/>
      <c r="U55" s="10"/>
      <c r="V55" s="12"/>
      <c r="W55" s="11"/>
      <c r="X55" s="12"/>
      <c r="Y55" s="1"/>
      <c r="Z55" s="1"/>
    </row>
    <row r="56" spans="1:26" s="2" customFormat="1" x14ac:dyDescent="0.2">
      <c r="A56" s="1"/>
      <c r="B56" s="15">
        <f t="shared" si="9"/>
        <v>16</v>
      </c>
      <c r="C56" s="16" t="str">
        <f>C55</f>
        <v>KPV05</v>
      </c>
      <c r="D56" s="17" t="s">
        <v>17</v>
      </c>
      <c r="E56" s="37" t="s">
        <v>104</v>
      </c>
      <c r="F56" s="19" t="s">
        <v>7</v>
      </c>
      <c r="G56" s="20" t="s">
        <v>86</v>
      </c>
      <c r="H56" s="259">
        <v>1</v>
      </c>
      <c r="I56" s="23" t="str">
        <f t="shared" ref="I56:I57" si="12">I55</f>
        <v>Item</v>
      </c>
      <c r="J56" s="46">
        <v>1</v>
      </c>
      <c r="K56" s="50">
        <v>0</v>
      </c>
      <c r="L56" s="380"/>
      <c r="M56" s="44">
        <f t="shared" si="11"/>
        <v>0</v>
      </c>
      <c r="N56" s="240" t="s">
        <v>87</v>
      </c>
      <c r="O56" s="370"/>
      <c r="P56" s="371"/>
      <c r="Q56" s="370"/>
      <c r="R56" s="371"/>
      <c r="S56" s="370"/>
      <c r="T56" s="371"/>
      <c r="U56" s="10"/>
      <c r="V56" s="12"/>
      <c r="W56" s="11"/>
      <c r="X56" s="12"/>
      <c r="Y56" s="1"/>
      <c r="Z56" s="1"/>
    </row>
    <row r="57" spans="1:26" s="2" customFormat="1" ht="12" thickBot="1" x14ac:dyDescent="0.25">
      <c r="A57" s="1"/>
      <c r="B57" s="26">
        <f t="shared" si="9"/>
        <v>17</v>
      </c>
      <c r="C57" s="16" t="str">
        <f>C56</f>
        <v>KPV05</v>
      </c>
      <c r="D57" s="27" t="s">
        <v>17</v>
      </c>
      <c r="E57" s="37" t="s">
        <v>9</v>
      </c>
      <c r="F57" s="19" t="s">
        <v>7</v>
      </c>
      <c r="G57" s="20" t="s">
        <v>86</v>
      </c>
      <c r="H57" s="260">
        <v>1</v>
      </c>
      <c r="I57" s="23" t="str">
        <f t="shared" si="12"/>
        <v>Item</v>
      </c>
      <c r="J57" s="32">
        <v>1</v>
      </c>
      <c r="K57" s="50">
        <v>0</v>
      </c>
      <c r="L57" s="380"/>
      <c r="M57" s="40">
        <f t="shared" si="11"/>
        <v>0</v>
      </c>
      <c r="N57" s="240" t="s">
        <v>87</v>
      </c>
      <c r="O57" s="370"/>
      <c r="P57" s="371"/>
      <c r="Q57" s="370"/>
      <c r="R57" s="371"/>
      <c r="S57" s="370"/>
      <c r="T57" s="371"/>
      <c r="U57" s="10"/>
      <c r="V57" s="12"/>
      <c r="W57" s="11"/>
      <c r="X57" s="12"/>
      <c r="Y57" s="1"/>
      <c r="Z57" s="1"/>
    </row>
    <row r="58" spans="1:26" s="2" customFormat="1" ht="12.6" customHeight="1" thickBot="1" x14ac:dyDescent="0.25">
      <c r="A58" s="1"/>
      <c r="B58" s="435" t="s">
        <v>105</v>
      </c>
      <c r="C58" s="436"/>
      <c r="D58" s="436"/>
      <c r="E58" s="436"/>
      <c r="F58" s="436"/>
      <c r="G58" s="436"/>
      <c r="H58" s="436"/>
      <c r="I58" s="436"/>
      <c r="J58" s="436"/>
      <c r="K58" s="436"/>
      <c r="L58" s="436"/>
      <c r="M58" s="436"/>
      <c r="N58" s="436"/>
      <c r="O58" s="370"/>
      <c r="P58" s="371"/>
      <c r="Q58" s="370"/>
      <c r="R58" s="371"/>
      <c r="S58" s="370"/>
      <c r="T58" s="371"/>
      <c r="U58" s="10"/>
      <c r="V58" s="1"/>
      <c r="W58" s="11"/>
      <c r="X58" s="12"/>
      <c r="Y58" s="1"/>
      <c r="Z58" s="1"/>
    </row>
    <row r="59" spans="1:26" s="2" customFormat="1" ht="12.6" customHeight="1" x14ac:dyDescent="0.2">
      <c r="A59" s="1"/>
      <c r="B59" s="440" t="s">
        <v>129</v>
      </c>
      <c r="C59" s="441"/>
      <c r="D59" s="441"/>
      <c r="E59" s="442"/>
      <c r="F59" s="35"/>
      <c r="G59" s="35"/>
      <c r="H59" s="261"/>
      <c r="I59" s="450"/>
      <c r="J59" s="451"/>
      <c r="K59" s="451"/>
      <c r="L59" s="374"/>
      <c r="M59" s="35"/>
      <c r="N59" s="239"/>
      <c r="O59" s="370"/>
      <c r="P59" s="371"/>
      <c r="Q59" s="370"/>
      <c r="R59" s="371"/>
      <c r="S59" s="370"/>
      <c r="T59" s="371"/>
      <c r="U59" s="10"/>
      <c r="V59" s="12"/>
      <c r="W59" s="11"/>
      <c r="X59" s="12"/>
      <c r="Y59" s="1"/>
      <c r="Z59" s="1"/>
    </row>
    <row r="60" spans="1:26" s="2" customFormat="1" x14ac:dyDescent="0.2">
      <c r="A60" s="1"/>
      <c r="B60" s="15">
        <f>B57+1</f>
        <v>18</v>
      </c>
      <c r="C60" s="16" t="s">
        <v>128</v>
      </c>
      <c r="D60" s="17" t="s">
        <v>168</v>
      </c>
      <c r="E60" s="18" t="s">
        <v>5</v>
      </c>
      <c r="F60" s="19" t="s">
        <v>230</v>
      </c>
      <c r="G60" s="20" t="s">
        <v>86</v>
      </c>
      <c r="H60" s="255">
        <v>1</v>
      </c>
      <c r="I60" s="21" t="s">
        <v>15</v>
      </c>
      <c r="J60" s="22">
        <v>1</v>
      </c>
      <c r="K60" s="50">
        <v>0</v>
      </c>
      <c r="L60" s="378"/>
      <c r="M60" s="24">
        <f>J60*K60*H60</f>
        <v>0</v>
      </c>
      <c r="N60" s="240" t="s">
        <v>87</v>
      </c>
      <c r="O60" s="370"/>
      <c r="P60" s="371"/>
      <c r="Q60" s="370"/>
      <c r="R60" s="371"/>
      <c r="S60" s="370"/>
      <c r="T60" s="371"/>
      <c r="U60" s="10"/>
      <c r="V60" s="1"/>
      <c r="W60" s="11"/>
      <c r="X60" s="12"/>
      <c r="Y60" s="1"/>
      <c r="Z60" s="1"/>
    </row>
    <row r="61" spans="1:26" s="2" customFormat="1" ht="22.5" x14ac:dyDescent="0.2">
      <c r="A61" s="1"/>
      <c r="B61" s="15">
        <f>B60+1</f>
        <v>19</v>
      </c>
      <c r="C61" s="16" t="str">
        <f>C60</f>
        <v>KPV06</v>
      </c>
      <c r="D61" s="17" t="s">
        <v>168</v>
      </c>
      <c r="E61" s="128" t="s">
        <v>125</v>
      </c>
      <c r="F61" s="19" t="s">
        <v>230</v>
      </c>
      <c r="G61" s="20" t="s">
        <v>86</v>
      </c>
      <c r="H61" s="255">
        <v>1</v>
      </c>
      <c r="I61" s="21" t="s">
        <v>15</v>
      </c>
      <c r="J61" s="22">
        <v>1</v>
      </c>
      <c r="K61" s="50">
        <v>0</v>
      </c>
      <c r="L61" s="378"/>
      <c r="M61" s="24">
        <f t="shared" ref="M61:M65" si="13">J61*K61*H61</f>
        <v>0</v>
      </c>
      <c r="N61" s="240" t="s">
        <v>87</v>
      </c>
      <c r="O61" s="370"/>
      <c r="P61" s="371"/>
      <c r="Q61" s="370"/>
      <c r="R61" s="371"/>
      <c r="S61" s="370"/>
      <c r="T61" s="371"/>
      <c r="U61" s="10"/>
      <c r="V61" s="12"/>
      <c r="W61" s="11"/>
      <c r="X61" s="12"/>
      <c r="Y61" s="1"/>
      <c r="Z61" s="12"/>
    </row>
    <row r="62" spans="1:26" s="2" customFormat="1" x14ac:dyDescent="0.2">
      <c r="A62" s="1"/>
      <c r="B62" s="15">
        <f t="shared" si="9"/>
        <v>20</v>
      </c>
      <c r="C62" s="16" t="str">
        <f>C61</f>
        <v>KPV06</v>
      </c>
      <c r="D62" s="17" t="s">
        <v>168</v>
      </c>
      <c r="E62" s="18" t="s">
        <v>12</v>
      </c>
      <c r="F62" s="19" t="s">
        <v>230</v>
      </c>
      <c r="G62" s="20" t="s">
        <v>86</v>
      </c>
      <c r="H62" s="255">
        <v>1</v>
      </c>
      <c r="I62" s="21" t="s">
        <v>15</v>
      </c>
      <c r="J62" s="22">
        <v>1</v>
      </c>
      <c r="K62" s="50">
        <v>0</v>
      </c>
      <c r="L62" s="378"/>
      <c r="M62" s="24">
        <f t="shared" si="13"/>
        <v>0</v>
      </c>
      <c r="N62" s="240" t="s">
        <v>87</v>
      </c>
      <c r="O62" s="370"/>
      <c r="P62" s="371"/>
      <c r="Q62" s="370"/>
      <c r="R62" s="371"/>
      <c r="S62" s="370"/>
      <c r="T62" s="371"/>
      <c r="U62" s="10"/>
      <c r="V62" s="12"/>
      <c r="W62" s="11"/>
      <c r="X62" s="12"/>
      <c r="Y62" s="1"/>
      <c r="Z62" s="1"/>
    </row>
    <row r="63" spans="1:26" s="2" customFormat="1" x14ac:dyDescent="0.2">
      <c r="A63" s="1"/>
      <c r="B63" s="15">
        <f t="shared" si="9"/>
        <v>21</v>
      </c>
      <c r="C63" s="16" t="str">
        <f>C62</f>
        <v>KPV06</v>
      </c>
      <c r="D63" s="17" t="s">
        <v>168</v>
      </c>
      <c r="E63" s="18" t="s">
        <v>8</v>
      </c>
      <c r="F63" s="19" t="s">
        <v>230</v>
      </c>
      <c r="G63" s="20" t="s">
        <v>86</v>
      </c>
      <c r="H63" s="255">
        <v>1</v>
      </c>
      <c r="I63" s="21" t="s">
        <v>15</v>
      </c>
      <c r="J63" s="22">
        <v>1</v>
      </c>
      <c r="K63" s="50">
        <v>0</v>
      </c>
      <c r="L63" s="378"/>
      <c r="M63" s="24">
        <f t="shared" si="13"/>
        <v>0</v>
      </c>
      <c r="N63" s="240" t="s">
        <v>87</v>
      </c>
      <c r="O63" s="370"/>
      <c r="P63" s="371"/>
      <c r="Q63" s="370"/>
      <c r="R63" s="371"/>
      <c r="S63" s="370"/>
      <c r="T63" s="371"/>
      <c r="U63" s="10"/>
      <c r="V63" s="12"/>
      <c r="W63" s="11"/>
      <c r="X63" s="12"/>
      <c r="Y63" s="1"/>
      <c r="Z63" s="1"/>
    </row>
    <row r="64" spans="1:26" s="2" customFormat="1" x14ac:dyDescent="0.2">
      <c r="A64" s="1"/>
      <c r="B64" s="15">
        <f t="shared" si="9"/>
        <v>22</v>
      </c>
      <c r="C64" s="16" t="str">
        <f>C63</f>
        <v>KPV06</v>
      </c>
      <c r="D64" s="17" t="s">
        <v>168</v>
      </c>
      <c r="E64" s="37" t="s">
        <v>14</v>
      </c>
      <c r="F64" s="19" t="s">
        <v>230</v>
      </c>
      <c r="G64" s="20" t="s">
        <v>86</v>
      </c>
      <c r="H64" s="255">
        <v>1</v>
      </c>
      <c r="I64" s="42" t="s">
        <v>15</v>
      </c>
      <c r="J64" s="46">
        <v>1</v>
      </c>
      <c r="K64" s="50">
        <v>0</v>
      </c>
      <c r="L64" s="378"/>
      <c r="M64" s="24">
        <f t="shared" si="13"/>
        <v>0</v>
      </c>
      <c r="N64" s="240" t="s">
        <v>87</v>
      </c>
      <c r="O64" s="370"/>
      <c r="P64" s="371"/>
      <c r="Q64" s="370"/>
      <c r="R64" s="371"/>
      <c r="S64" s="370"/>
      <c r="T64" s="371"/>
      <c r="U64" s="10"/>
      <c r="V64" s="12"/>
      <c r="W64" s="11"/>
      <c r="X64" s="12"/>
      <c r="Y64" s="1"/>
      <c r="Z64" s="1"/>
    </row>
    <row r="65" spans="1:26" s="2" customFormat="1" x14ac:dyDescent="0.2">
      <c r="A65" s="1"/>
      <c r="B65" s="26">
        <f t="shared" si="9"/>
        <v>23</v>
      </c>
      <c r="C65" s="38" t="str">
        <f>C64</f>
        <v>KPV06</v>
      </c>
      <c r="D65" s="17" t="s">
        <v>168</v>
      </c>
      <c r="E65" s="39" t="s">
        <v>10</v>
      </c>
      <c r="F65" s="29" t="s">
        <v>230</v>
      </c>
      <c r="G65" s="20" t="s">
        <v>86</v>
      </c>
      <c r="H65" s="255">
        <v>1</v>
      </c>
      <c r="I65" s="31" t="s">
        <v>15</v>
      </c>
      <c r="J65" s="32">
        <v>1</v>
      </c>
      <c r="K65" s="50">
        <v>0</v>
      </c>
      <c r="L65" s="380"/>
      <c r="M65" s="40">
        <f t="shared" si="13"/>
        <v>0</v>
      </c>
      <c r="N65" s="241" t="s">
        <v>87</v>
      </c>
      <c r="O65" s="370"/>
      <c r="P65" s="371"/>
      <c r="Q65" s="370"/>
      <c r="R65" s="371"/>
      <c r="S65" s="370"/>
      <c r="T65" s="371"/>
      <c r="U65" s="10"/>
      <c r="V65" s="12"/>
      <c r="W65" s="11"/>
      <c r="X65" s="12"/>
      <c r="Y65" s="1"/>
      <c r="Z65" s="1"/>
    </row>
    <row r="66" spans="1:26" s="2" customFormat="1" ht="12.6" customHeight="1" x14ac:dyDescent="0.2">
      <c r="A66" s="1"/>
      <c r="B66" s="440" t="s">
        <v>106</v>
      </c>
      <c r="C66" s="441"/>
      <c r="D66" s="441"/>
      <c r="E66" s="442"/>
      <c r="F66" s="35"/>
      <c r="G66" s="35"/>
      <c r="H66" s="261"/>
      <c r="I66" s="450"/>
      <c r="J66" s="451"/>
      <c r="K66" s="451"/>
      <c r="L66" s="374"/>
      <c r="M66" s="35"/>
      <c r="N66" s="242"/>
      <c r="O66" s="370"/>
      <c r="P66" s="371"/>
      <c r="Q66" s="370"/>
      <c r="R66" s="371"/>
      <c r="S66" s="370"/>
      <c r="T66" s="371"/>
      <c r="U66" s="10"/>
      <c r="V66" s="12"/>
      <c r="W66" s="11"/>
      <c r="X66" s="12"/>
      <c r="Y66" s="1"/>
      <c r="Z66" s="1"/>
    </row>
    <row r="67" spans="1:26" s="2" customFormat="1" x14ac:dyDescent="0.2">
      <c r="A67" s="1"/>
      <c r="B67" s="15">
        <f>B65+1</f>
        <v>24</v>
      </c>
      <c r="C67" s="16" t="s">
        <v>130</v>
      </c>
      <c r="D67" s="17" t="s">
        <v>161</v>
      </c>
      <c r="E67" s="18" t="s">
        <v>5</v>
      </c>
      <c r="F67" s="19" t="s">
        <v>230</v>
      </c>
      <c r="G67" s="20" t="s">
        <v>86</v>
      </c>
      <c r="H67" s="255">
        <v>1</v>
      </c>
      <c r="I67" s="43" t="s">
        <v>15</v>
      </c>
      <c r="J67" s="22">
        <v>1</v>
      </c>
      <c r="K67" s="50">
        <v>0</v>
      </c>
      <c r="L67" s="378"/>
      <c r="M67" s="24">
        <f t="shared" ref="M67:M72" si="14">J67*K67*H67</f>
        <v>0</v>
      </c>
      <c r="N67" s="240" t="s">
        <v>87</v>
      </c>
      <c r="O67" s="370"/>
      <c r="P67" s="371"/>
      <c r="Q67" s="370"/>
      <c r="R67" s="371"/>
      <c r="S67" s="370"/>
      <c r="T67" s="371"/>
      <c r="U67" s="10"/>
      <c r="V67" s="1"/>
      <c r="W67" s="11"/>
      <c r="X67" s="12"/>
      <c r="Y67" s="1"/>
      <c r="Z67" s="1"/>
    </row>
    <row r="68" spans="1:26" s="2" customFormat="1" x14ac:dyDescent="0.2">
      <c r="A68" s="1"/>
      <c r="B68" s="15">
        <f>B67+1</f>
        <v>25</v>
      </c>
      <c r="C68" s="16" t="str">
        <f>C67</f>
        <v>KPV07</v>
      </c>
      <c r="D68" s="17" t="s">
        <v>161</v>
      </c>
      <c r="E68" s="18" t="s">
        <v>6</v>
      </c>
      <c r="F68" s="19" t="s">
        <v>230</v>
      </c>
      <c r="G68" s="20" t="s">
        <v>86</v>
      </c>
      <c r="H68" s="255">
        <v>1</v>
      </c>
      <c r="I68" s="43" t="s">
        <v>15</v>
      </c>
      <c r="J68" s="22">
        <v>1</v>
      </c>
      <c r="K68" s="50">
        <v>0</v>
      </c>
      <c r="L68" s="378"/>
      <c r="M68" s="24">
        <f t="shared" si="14"/>
        <v>0</v>
      </c>
      <c r="N68" s="240" t="s">
        <v>87</v>
      </c>
      <c r="O68" s="370"/>
      <c r="P68" s="371"/>
      <c r="Q68" s="370"/>
      <c r="R68" s="371"/>
      <c r="S68" s="370"/>
      <c r="T68" s="371"/>
      <c r="U68" s="10"/>
      <c r="V68" s="12"/>
      <c r="W68" s="11"/>
      <c r="X68" s="12"/>
      <c r="Y68" s="1"/>
      <c r="Z68" s="12"/>
    </row>
    <row r="69" spans="1:26" s="2" customFormat="1" x14ac:dyDescent="0.2">
      <c r="A69" s="1"/>
      <c r="B69" s="15">
        <f t="shared" ref="B69:B72" si="15">B68+1</f>
        <v>26</v>
      </c>
      <c r="C69" s="16" t="str">
        <f>C68</f>
        <v>KPV07</v>
      </c>
      <c r="D69" s="17" t="s">
        <v>161</v>
      </c>
      <c r="E69" s="18" t="s">
        <v>12</v>
      </c>
      <c r="F69" s="19" t="s">
        <v>230</v>
      </c>
      <c r="G69" s="20" t="s">
        <v>86</v>
      </c>
      <c r="H69" s="255">
        <v>1</v>
      </c>
      <c r="I69" s="43" t="s">
        <v>15</v>
      </c>
      <c r="J69" s="22">
        <v>1</v>
      </c>
      <c r="K69" s="50">
        <v>0</v>
      </c>
      <c r="L69" s="378"/>
      <c r="M69" s="24">
        <f t="shared" si="14"/>
        <v>0</v>
      </c>
      <c r="N69" s="240" t="s">
        <v>87</v>
      </c>
      <c r="O69" s="370"/>
      <c r="P69" s="371"/>
      <c r="Q69" s="370"/>
      <c r="R69" s="371"/>
      <c r="S69" s="370"/>
      <c r="T69" s="371"/>
      <c r="U69" s="10"/>
      <c r="V69" s="12"/>
      <c r="W69" s="11"/>
      <c r="X69" s="12"/>
      <c r="Y69" s="1"/>
      <c r="Z69" s="1"/>
    </row>
    <row r="70" spans="1:26" s="2" customFormat="1" x14ac:dyDescent="0.2">
      <c r="A70" s="1"/>
      <c r="B70" s="15">
        <f t="shared" si="15"/>
        <v>27</v>
      </c>
      <c r="C70" s="16" t="str">
        <f>C69</f>
        <v>KPV07</v>
      </c>
      <c r="D70" s="17" t="s">
        <v>161</v>
      </c>
      <c r="E70" s="18" t="s">
        <v>8</v>
      </c>
      <c r="F70" s="19" t="s">
        <v>230</v>
      </c>
      <c r="G70" s="20" t="s">
        <v>86</v>
      </c>
      <c r="H70" s="255">
        <v>1</v>
      </c>
      <c r="I70" s="43" t="s">
        <v>15</v>
      </c>
      <c r="J70" s="22">
        <v>1</v>
      </c>
      <c r="K70" s="50">
        <v>0</v>
      </c>
      <c r="L70" s="378"/>
      <c r="M70" s="24">
        <f t="shared" si="14"/>
        <v>0</v>
      </c>
      <c r="N70" s="240" t="s">
        <v>87</v>
      </c>
      <c r="O70" s="370"/>
      <c r="P70" s="371"/>
      <c r="Q70" s="370"/>
      <c r="R70" s="371"/>
      <c r="S70" s="370"/>
      <c r="T70" s="371"/>
      <c r="U70" s="10"/>
      <c r="V70" s="12"/>
      <c r="W70" s="11"/>
      <c r="X70" s="12"/>
      <c r="Y70" s="1"/>
      <c r="Z70" s="1"/>
    </row>
    <row r="71" spans="1:26" s="2" customFormat="1" x14ac:dyDescent="0.2">
      <c r="A71" s="1"/>
      <c r="B71" s="15">
        <f t="shared" si="15"/>
        <v>28</v>
      </c>
      <c r="C71" s="16" t="str">
        <f>C70</f>
        <v>KPV07</v>
      </c>
      <c r="D71" s="17" t="s">
        <v>161</v>
      </c>
      <c r="E71" s="37" t="s">
        <v>14</v>
      </c>
      <c r="F71" s="19" t="s">
        <v>230</v>
      </c>
      <c r="G71" s="20" t="s">
        <v>86</v>
      </c>
      <c r="H71" s="255">
        <v>1</v>
      </c>
      <c r="I71" s="43" t="s">
        <v>15</v>
      </c>
      <c r="J71" s="22">
        <v>1</v>
      </c>
      <c r="K71" s="50">
        <v>0</v>
      </c>
      <c r="L71" s="378"/>
      <c r="M71" s="24">
        <f t="shared" si="14"/>
        <v>0</v>
      </c>
      <c r="N71" s="240" t="s">
        <v>87</v>
      </c>
      <c r="O71" s="370"/>
      <c r="P71" s="371"/>
      <c r="Q71" s="370"/>
      <c r="R71" s="371"/>
      <c r="S71" s="370"/>
      <c r="T71" s="371"/>
      <c r="U71" s="10"/>
      <c r="V71" s="12"/>
      <c r="W71" s="11"/>
      <c r="X71" s="12"/>
      <c r="Y71" s="1"/>
      <c r="Z71" s="1"/>
    </row>
    <row r="72" spans="1:26" s="2" customFormat="1" x14ac:dyDescent="0.2">
      <c r="A72" s="1"/>
      <c r="B72" s="26">
        <f t="shared" si="15"/>
        <v>29</v>
      </c>
      <c r="C72" s="38" t="str">
        <f>C71</f>
        <v>KPV07</v>
      </c>
      <c r="D72" s="27" t="s">
        <v>161</v>
      </c>
      <c r="E72" s="39" t="s">
        <v>10</v>
      </c>
      <c r="F72" s="29" t="s">
        <v>230</v>
      </c>
      <c r="G72" s="20" t="s">
        <v>86</v>
      </c>
      <c r="H72" s="255">
        <v>1</v>
      </c>
      <c r="I72" s="31" t="s">
        <v>15</v>
      </c>
      <c r="J72" s="122">
        <v>1</v>
      </c>
      <c r="K72" s="50">
        <v>0</v>
      </c>
      <c r="L72" s="380"/>
      <c r="M72" s="40">
        <f t="shared" si="14"/>
        <v>0</v>
      </c>
      <c r="N72" s="241" t="s">
        <v>87</v>
      </c>
      <c r="O72" s="370"/>
      <c r="P72" s="371"/>
      <c r="Q72" s="370"/>
      <c r="R72" s="371"/>
      <c r="S72" s="370"/>
      <c r="T72" s="371"/>
      <c r="U72" s="10"/>
      <c r="V72" s="12"/>
      <c r="W72" s="11"/>
      <c r="X72" s="12"/>
      <c r="Y72" s="1"/>
      <c r="Z72" s="1"/>
    </row>
    <row r="73" spans="1:26" s="2" customFormat="1" ht="12.6" customHeight="1" x14ac:dyDescent="0.2">
      <c r="A73" s="1"/>
      <c r="B73" s="440" t="s">
        <v>153</v>
      </c>
      <c r="C73" s="441"/>
      <c r="D73" s="441"/>
      <c r="E73" s="442"/>
      <c r="F73" s="35"/>
      <c r="G73" s="35"/>
      <c r="H73" s="261"/>
      <c r="I73" s="452"/>
      <c r="J73" s="453"/>
      <c r="K73" s="453"/>
      <c r="L73" s="374"/>
      <c r="M73" s="35"/>
      <c r="N73" s="242"/>
      <c r="O73" s="370"/>
      <c r="P73" s="371"/>
      <c r="Q73" s="370"/>
      <c r="R73" s="371"/>
      <c r="S73" s="370"/>
      <c r="T73" s="371"/>
      <c r="U73" s="10"/>
      <c r="V73" s="12"/>
      <c r="W73" s="11"/>
      <c r="X73" s="12"/>
      <c r="Y73" s="1"/>
      <c r="Z73" s="1"/>
    </row>
    <row r="74" spans="1:26" s="2" customFormat="1" x14ac:dyDescent="0.2">
      <c r="A74" s="1"/>
      <c r="B74" s="15">
        <f>B57+1</f>
        <v>18</v>
      </c>
      <c r="C74" s="16" t="s">
        <v>131</v>
      </c>
      <c r="D74" s="17" t="s">
        <v>107</v>
      </c>
      <c r="E74" s="18" t="s">
        <v>5</v>
      </c>
      <c r="F74" s="19" t="s">
        <v>230</v>
      </c>
      <c r="G74" s="20" t="s">
        <v>86</v>
      </c>
      <c r="H74" s="255">
        <v>1</v>
      </c>
      <c r="I74" s="43" t="s">
        <v>15</v>
      </c>
      <c r="J74" s="22">
        <v>1</v>
      </c>
      <c r="K74" s="50">
        <v>0</v>
      </c>
      <c r="L74" s="378"/>
      <c r="M74" s="24">
        <f t="shared" ref="M74:M79" si="16">J74*K74*H74</f>
        <v>0</v>
      </c>
      <c r="N74" s="240" t="s">
        <v>87</v>
      </c>
      <c r="O74" s="370"/>
      <c r="P74" s="371"/>
      <c r="Q74" s="370"/>
      <c r="R74" s="371"/>
      <c r="S74" s="370"/>
      <c r="T74" s="371"/>
      <c r="U74" s="10"/>
      <c r="V74" s="1"/>
      <c r="W74" s="11"/>
      <c r="X74" s="12"/>
      <c r="Y74" s="1"/>
      <c r="Z74" s="1"/>
    </row>
    <row r="75" spans="1:26" s="2" customFormat="1" x14ac:dyDescent="0.2">
      <c r="A75" s="1"/>
      <c r="B75" s="15">
        <f>B74+1</f>
        <v>19</v>
      </c>
      <c r="C75" s="16" t="str">
        <f>C74</f>
        <v>KPV08</v>
      </c>
      <c r="D75" s="17" t="s">
        <v>107</v>
      </c>
      <c r="E75" s="18" t="s">
        <v>6</v>
      </c>
      <c r="F75" s="19" t="s">
        <v>230</v>
      </c>
      <c r="G75" s="20" t="s">
        <v>86</v>
      </c>
      <c r="H75" s="255">
        <v>1</v>
      </c>
      <c r="I75" s="43" t="s">
        <v>15</v>
      </c>
      <c r="J75" s="22">
        <v>1</v>
      </c>
      <c r="K75" s="50">
        <v>0</v>
      </c>
      <c r="L75" s="378"/>
      <c r="M75" s="24">
        <f t="shared" si="16"/>
        <v>0</v>
      </c>
      <c r="N75" s="240" t="s">
        <v>87</v>
      </c>
      <c r="O75" s="370"/>
      <c r="P75" s="371"/>
      <c r="Q75" s="370"/>
      <c r="R75" s="371"/>
      <c r="S75" s="370"/>
      <c r="T75" s="371"/>
      <c r="U75" s="10"/>
      <c r="V75" s="12"/>
      <c r="W75" s="11"/>
      <c r="X75" s="12"/>
      <c r="Y75" s="1"/>
      <c r="Z75" s="12"/>
    </row>
    <row r="76" spans="1:26" s="2" customFormat="1" x14ac:dyDescent="0.2">
      <c r="A76" s="1"/>
      <c r="B76" s="15">
        <f t="shared" si="9"/>
        <v>20</v>
      </c>
      <c r="C76" s="16" t="str">
        <f>C75</f>
        <v>KPV08</v>
      </c>
      <c r="D76" s="17" t="s">
        <v>107</v>
      </c>
      <c r="E76" s="18" t="s">
        <v>12</v>
      </c>
      <c r="F76" s="19" t="s">
        <v>230</v>
      </c>
      <c r="G76" s="20" t="s">
        <v>86</v>
      </c>
      <c r="H76" s="255">
        <v>1</v>
      </c>
      <c r="I76" s="43" t="s">
        <v>15</v>
      </c>
      <c r="J76" s="22">
        <v>1</v>
      </c>
      <c r="K76" s="50">
        <v>0</v>
      </c>
      <c r="L76" s="378"/>
      <c r="M76" s="24">
        <f t="shared" si="16"/>
        <v>0</v>
      </c>
      <c r="N76" s="240" t="s">
        <v>87</v>
      </c>
      <c r="O76" s="370"/>
      <c r="P76" s="371"/>
      <c r="Q76" s="370"/>
      <c r="R76" s="371"/>
      <c r="S76" s="370"/>
      <c r="T76" s="371"/>
      <c r="U76" s="10"/>
      <c r="V76" s="12"/>
      <c r="W76" s="11"/>
      <c r="X76" s="12"/>
      <c r="Y76" s="1"/>
      <c r="Z76" s="1"/>
    </row>
    <row r="77" spans="1:26" s="2" customFormat="1" x14ac:dyDescent="0.2">
      <c r="A77" s="1"/>
      <c r="B77" s="15">
        <f t="shared" si="9"/>
        <v>21</v>
      </c>
      <c r="C77" s="16" t="str">
        <f>C76</f>
        <v>KPV08</v>
      </c>
      <c r="D77" s="17" t="s">
        <v>107</v>
      </c>
      <c r="E77" s="18" t="s">
        <v>8</v>
      </c>
      <c r="F77" s="19" t="s">
        <v>230</v>
      </c>
      <c r="G77" s="20" t="s">
        <v>86</v>
      </c>
      <c r="H77" s="255">
        <v>1</v>
      </c>
      <c r="I77" s="43" t="s">
        <v>15</v>
      </c>
      <c r="J77" s="22">
        <v>1</v>
      </c>
      <c r="K77" s="50">
        <v>0</v>
      </c>
      <c r="L77" s="378"/>
      <c r="M77" s="24">
        <f t="shared" si="16"/>
        <v>0</v>
      </c>
      <c r="N77" s="240" t="s">
        <v>87</v>
      </c>
      <c r="O77" s="370"/>
      <c r="P77" s="371"/>
      <c r="Q77" s="370"/>
      <c r="R77" s="371"/>
      <c r="S77" s="370"/>
      <c r="T77" s="371"/>
      <c r="U77" s="10"/>
      <c r="V77" s="12"/>
      <c r="W77" s="11"/>
      <c r="X77" s="12"/>
      <c r="Y77" s="1"/>
      <c r="Z77" s="1"/>
    </row>
    <row r="78" spans="1:26" s="2" customFormat="1" x14ac:dyDescent="0.2">
      <c r="A78" s="1"/>
      <c r="B78" s="15">
        <f t="shared" si="9"/>
        <v>22</v>
      </c>
      <c r="C78" s="16" t="str">
        <f>C77</f>
        <v>KPV08</v>
      </c>
      <c r="D78" s="17" t="s">
        <v>107</v>
      </c>
      <c r="E78" s="47" t="s">
        <v>9</v>
      </c>
      <c r="F78" s="19" t="s">
        <v>230</v>
      </c>
      <c r="G78" s="20" t="s">
        <v>86</v>
      </c>
      <c r="H78" s="255">
        <v>1</v>
      </c>
      <c r="I78" s="43" t="s">
        <v>15</v>
      </c>
      <c r="J78" s="22">
        <v>1</v>
      </c>
      <c r="K78" s="50">
        <v>0</v>
      </c>
      <c r="L78" s="378"/>
      <c r="M78" s="24">
        <f t="shared" si="16"/>
        <v>0</v>
      </c>
      <c r="N78" s="240" t="s">
        <v>87</v>
      </c>
      <c r="O78" s="370"/>
      <c r="P78" s="371"/>
      <c r="Q78" s="370"/>
      <c r="R78" s="371"/>
      <c r="S78" s="370"/>
      <c r="T78" s="371"/>
      <c r="U78" s="10"/>
      <c r="V78" s="12"/>
      <c r="W78" s="11"/>
      <c r="X78" s="12"/>
      <c r="Y78" s="1"/>
      <c r="Z78" s="1"/>
    </row>
    <row r="79" spans="1:26" s="2" customFormat="1" x14ac:dyDescent="0.2">
      <c r="A79" s="1"/>
      <c r="B79" s="26">
        <f t="shared" si="9"/>
        <v>23</v>
      </c>
      <c r="C79" s="38" t="str">
        <f>C78</f>
        <v>KPV08</v>
      </c>
      <c r="D79" s="27" t="s">
        <v>107</v>
      </c>
      <c r="E79" s="28" t="s">
        <v>19</v>
      </c>
      <c r="F79" s="29" t="s">
        <v>230</v>
      </c>
      <c r="G79" s="20" t="s">
        <v>86</v>
      </c>
      <c r="H79" s="255">
        <v>1</v>
      </c>
      <c r="I79" s="21" t="s">
        <v>15</v>
      </c>
      <c r="J79" s="32">
        <v>1</v>
      </c>
      <c r="K79" s="50">
        <v>0</v>
      </c>
      <c r="L79" s="380"/>
      <c r="M79" s="40">
        <f t="shared" si="16"/>
        <v>0</v>
      </c>
      <c r="N79" s="241" t="s">
        <v>87</v>
      </c>
      <c r="O79" s="370"/>
      <c r="P79" s="371"/>
      <c r="Q79" s="370"/>
      <c r="R79" s="371"/>
      <c r="S79" s="370"/>
      <c r="T79" s="371"/>
      <c r="U79" s="10"/>
      <c r="V79" s="12"/>
      <c r="W79" s="11"/>
      <c r="X79" s="12"/>
      <c r="Y79" s="1"/>
      <c r="Z79" s="1"/>
    </row>
    <row r="80" spans="1:26" s="2" customFormat="1" ht="12.6" customHeight="1" x14ac:dyDescent="0.2">
      <c r="A80" s="1"/>
      <c r="B80" s="440" t="s">
        <v>154</v>
      </c>
      <c r="C80" s="441"/>
      <c r="D80" s="441"/>
      <c r="E80" s="442"/>
      <c r="F80" s="35"/>
      <c r="G80" s="35"/>
      <c r="H80" s="261"/>
      <c r="I80" s="450"/>
      <c r="J80" s="451"/>
      <c r="K80" s="451"/>
      <c r="L80" s="374"/>
      <c r="M80" s="35"/>
      <c r="N80" s="242"/>
      <c r="O80" s="370"/>
      <c r="P80" s="371"/>
      <c r="Q80" s="370"/>
      <c r="R80" s="371"/>
      <c r="S80" s="370"/>
      <c r="T80" s="371"/>
      <c r="U80" s="10"/>
      <c r="V80" s="12"/>
      <c r="W80" s="11"/>
      <c r="X80" s="12"/>
      <c r="Y80" s="1"/>
      <c r="Z80" s="1"/>
    </row>
    <row r="81" spans="1:26" s="2" customFormat="1" x14ac:dyDescent="0.2">
      <c r="A81" s="1"/>
      <c r="B81" s="15">
        <f>B79+1</f>
        <v>24</v>
      </c>
      <c r="C81" s="16" t="s">
        <v>132</v>
      </c>
      <c r="D81" s="17" t="str">
        <f>D67</f>
        <v>AC kW Inverter</v>
      </c>
      <c r="E81" s="18" t="s">
        <v>5</v>
      </c>
      <c r="F81" s="19" t="s">
        <v>230</v>
      </c>
      <c r="G81" s="20" t="s">
        <v>86</v>
      </c>
      <c r="H81" s="255">
        <v>1</v>
      </c>
      <c r="I81" s="115" t="s">
        <v>15</v>
      </c>
      <c r="J81" s="22">
        <v>1</v>
      </c>
      <c r="K81" s="50">
        <v>0</v>
      </c>
      <c r="L81" s="378"/>
      <c r="M81" s="24">
        <f t="shared" ref="M81:M86" si="17">J81*K81*H81</f>
        <v>0</v>
      </c>
      <c r="N81" s="240" t="s">
        <v>87</v>
      </c>
      <c r="O81" s="370"/>
      <c r="P81" s="371"/>
      <c r="Q81" s="370"/>
      <c r="R81" s="371"/>
      <c r="S81" s="370"/>
      <c r="T81" s="371"/>
      <c r="U81" s="10"/>
      <c r="V81" s="1"/>
      <c r="W81" s="11"/>
      <c r="X81" s="12"/>
      <c r="Y81" s="1"/>
      <c r="Z81" s="1"/>
    </row>
    <row r="82" spans="1:26" s="2" customFormat="1" x14ac:dyDescent="0.2">
      <c r="A82" s="1"/>
      <c r="B82" s="15">
        <f>B81+1</f>
        <v>25</v>
      </c>
      <c r="C82" s="16" t="str">
        <f>C81</f>
        <v>KPV09</v>
      </c>
      <c r="D82" s="17" t="str">
        <f>D81</f>
        <v>AC kW Inverter</v>
      </c>
      <c r="E82" s="18" t="s">
        <v>6</v>
      </c>
      <c r="F82" s="19" t="s">
        <v>230</v>
      </c>
      <c r="G82" s="20" t="s">
        <v>86</v>
      </c>
      <c r="H82" s="255">
        <v>1</v>
      </c>
      <c r="I82" s="43" t="s">
        <v>15</v>
      </c>
      <c r="J82" s="22">
        <v>1</v>
      </c>
      <c r="K82" s="50">
        <v>0</v>
      </c>
      <c r="L82" s="378"/>
      <c r="M82" s="24">
        <f t="shared" si="17"/>
        <v>0</v>
      </c>
      <c r="N82" s="240" t="s">
        <v>87</v>
      </c>
      <c r="O82" s="370"/>
      <c r="P82" s="371"/>
      <c r="Q82" s="370"/>
      <c r="R82" s="371"/>
      <c r="S82" s="370"/>
      <c r="T82" s="371"/>
      <c r="U82" s="10"/>
      <c r="V82" s="12"/>
      <c r="W82" s="11"/>
      <c r="X82" s="12"/>
      <c r="Y82" s="1"/>
      <c r="Z82" s="12"/>
    </row>
    <row r="83" spans="1:26" s="2" customFormat="1" x14ac:dyDescent="0.2">
      <c r="A83" s="1"/>
      <c r="B83" s="15">
        <f t="shared" ref="B83:B86" si="18">B82+1</f>
        <v>26</v>
      </c>
      <c r="C83" s="16" t="str">
        <f>C82</f>
        <v>KPV09</v>
      </c>
      <c r="D83" s="17" t="str">
        <f t="shared" ref="D83:D86" si="19">D82</f>
        <v>AC kW Inverter</v>
      </c>
      <c r="E83" s="18" t="s">
        <v>12</v>
      </c>
      <c r="F83" s="19" t="s">
        <v>230</v>
      </c>
      <c r="G83" s="20" t="s">
        <v>86</v>
      </c>
      <c r="H83" s="255">
        <v>1</v>
      </c>
      <c r="I83" s="43" t="s">
        <v>15</v>
      </c>
      <c r="J83" s="22">
        <v>1</v>
      </c>
      <c r="K83" s="50">
        <v>0</v>
      </c>
      <c r="L83" s="378"/>
      <c r="M83" s="24">
        <f t="shared" si="17"/>
        <v>0</v>
      </c>
      <c r="N83" s="240" t="s">
        <v>87</v>
      </c>
      <c r="O83" s="370"/>
      <c r="P83" s="371"/>
      <c r="Q83" s="370"/>
      <c r="R83" s="371"/>
      <c r="S83" s="370"/>
      <c r="T83" s="371"/>
      <c r="U83" s="10"/>
      <c r="V83" s="12"/>
      <c r="W83" s="11"/>
      <c r="X83" s="12"/>
      <c r="Y83" s="1"/>
      <c r="Z83" s="1"/>
    </row>
    <row r="84" spans="1:26" s="2" customFormat="1" x14ac:dyDescent="0.2">
      <c r="A84" s="1"/>
      <c r="B84" s="15">
        <f t="shared" si="18"/>
        <v>27</v>
      </c>
      <c r="C84" s="16" t="str">
        <f>C83</f>
        <v>KPV09</v>
      </c>
      <c r="D84" s="17" t="str">
        <f t="shared" si="19"/>
        <v>AC kW Inverter</v>
      </c>
      <c r="E84" s="18" t="s">
        <v>8</v>
      </c>
      <c r="F84" s="19" t="s">
        <v>230</v>
      </c>
      <c r="G84" s="20" t="s">
        <v>86</v>
      </c>
      <c r="H84" s="255">
        <v>1</v>
      </c>
      <c r="I84" s="43" t="s">
        <v>15</v>
      </c>
      <c r="J84" s="22">
        <v>1</v>
      </c>
      <c r="K84" s="50">
        <v>0</v>
      </c>
      <c r="L84" s="378"/>
      <c r="M84" s="24">
        <f t="shared" si="17"/>
        <v>0</v>
      </c>
      <c r="N84" s="240" t="s">
        <v>87</v>
      </c>
      <c r="O84" s="370"/>
      <c r="P84" s="371"/>
      <c r="Q84" s="370"/>
      <c r="R84" s="371"/>
      <c r="S84" s="370"/>
      <c r="T84" s="371"/>
      <c r="U84" s="10"/>
      <c r="V84" s="12"/>
      <c r="W84" s="11"/>
      <c r="X84" s="12"/>
      <c r="Y84" s="1"/>
      <c r="Z84" s="1"/>
    </row>
    <row r="85" spans="1:26" s="2" customFormat="1" x14ac:dyDescent="0.2">
      <c r="A85" s="1"/>
      <c r="B85" s="15">
        <f t="shared" si="18"/>
        <v>28</v>
      </c>
      <c r="C85" s="16" t="str">
        <f>C84</f>
        <v>KPV09</v>
      </c>
      <c r="D85" s="17" t="str">
        <f t="shared" si="19"/>
        <v>AC kW Inverter</v>
      </c>
      <c r="E85" s="37" t="s">
        <v>14</v>
      </c>
      <c r="F85" s="19" t="s">
        <v>230</v>
      </c>
      <c r="G85" s="20" t="s">
        <v>86</v>
      </c>
      <c r="H85" s="255">
        <v>1</v>
      </c>
      <c r="I85" s="43" t="s">
        <v>15</v>
      </c>
      <c r="J85" s="22">
        <v>1</v>
      </c>
      <c r="K85" s="50">
        <v>0</v>
      </c>
      <c r="L85" s="378"/>
      <c r="M85" s="24">
        <f t="shared" si="17"/>
        <v>0</v>
      </c>
      <c r="N85" s="240" t="s">
        <v>87</v>
      </c>
      <c r="O85" s="370"/>
      <c r="P85" s="371"/>
      <c r="Q85" s="370"/>
      <c r="R85" s="371"/>
      <c r="S85" s="370"/>
      <c r="T85" s="371"/>
      <c r="U85" s="10"/>
      <c r="V85" s="12"/>
      <c r="W85" s="11"/>
      <c r="X85" s="12"/>
      <c r="Y85" s="1"/>
      <c r="Z85" s="1"/>
    </row>
    <row r="86" spans="1:26" s="2" customFormat="1" ht="12" thickBot="1" x14ac:dyDescent="0.25">
      <c r="A86" s="1"/>
      <c r="B86" s="26">
        <f t="shared" si="18"/>
        <v>29</v>
      </c>
      <c r="C86" s="38" t="str">
        <f>C85</f>
        <v>KPV09</v>
      </c>
      <c r="D86" s="17" t="str">
        <f t="shared" si="19"/>
        <v>AC kW Inverter</v>
      </c>
      <c r="E86" s="39" t="s">
        <v>10</v>
      </c>
      <c r="F86" s="19" t="s">
        <v>230</v>
      </c>
      <c r="G86" s="20" t="s">
        <v>86</v>
      </c>
      <c r="H86" s="255">
        <v>19.5</v>
      </c>
      <c r="I86" s="31" t="s">
        <v>15</v>
      </c>
      <c r="J86" s="32">
        <v>1</v>
      </c>
      <c r="K86" s="50">
        <v>0</v>
      </c>
      <c r="L86" s="380"/>
      <c r="M86" s="40">
        <f t="shared" si="17"/>
        <v>0</v>
      </c>
      <c r="N86" s="243" t="s">
        <v>87</v>
      </c>
      <c r="O86" s="370"/>
      <c r="P86" s="371"/>
      <c r="Q86" s="370"/>
      <c r="R86" s="371"/>
      <c r="S86" s="370"/>
      <c r="T86" s="371"/>
      <c r="U86" s="10"/>
      <c r="V86" s="12"/>
      <c r="W86" s="11"/>
      <c r="X86" s="12"/>
      <c r="Y86" s="1"/>
      <c r="Z86" s="1"/>
    </row>
    <row r="87" spans="1:26" s="2" customFormat="1" ht="12.6" customHeight="1" thickBot="1" x14ac:dyDescent="0.25">
      <c r="A87" s="1"/>
      <c r="B87" s="435" t="s">
        <v>108</v>
      </c>
      <c r="C87" s="436"/>
      <c r="D87" s="436"/>
      <c r="E87" s="436"/>
      <c r="F87" s="436"/>
      <c r="G87" s="436"/>
      <c r="H87" s="436"/>
      <c r="I87" s="436"/>
      <c r="J87" s="436"/>
      <c r="K87" s="436"/>
      <c r="L87" s="436"/>
      <c r="M87" s="436"/>
      <c r="N87" s="436"/>
      <c r="O87" s="370"/>
      <c r="P87" s="371"/>
      <c r="Q87" s="370"/>
      <c r="R87" s="371"/>
      <c r="S87" s="370"/>
      <c r="T87" s="371"/>
      <c r="U87" s="10"/>
      <c r="V87" s="1"/>
      <c r="W87" s="11"/>
      <c r="X87" s="12"/>
      <c r="Y87" s="1"/>
      <c r="Z87" s="1"/>
    </row>
    <row r="88" spans="1:26" s="2" customFormat="1" ht="12.6" customHeight="1" x14ac:dyDescent="0.2">
      <c r="A88" s="1"/>
      <c r="B88" s="440" t="s">
        <v>11</v>
      </c>
      <c r="C88" s="441"/>
      <c r="D88" s="441"/>
      <c r="E88" s="442"/>
      <c r="F88" s="33"/>
      <c r="G88" s="34"/>
      <c r="H88" s="257"/>
      <c r="I88" s="450"/>
      <c r="J88" s="451"/>
      <c r="K88" s="451"/>
      <c r="L88" s="374"/>
      <c r="M88" s="35"/>
      <c r="N88" s="239"/>
      <c r="O88" s="370"/>
      <c r="P88" s="371"/>
      <c r="Q88" s="370"/>
      <c r="R88" s="371"/>
      <c r="S88" s="370"/>
      <c r="T88" s="371"/>
      <c r="U88" s="10"/>
      <c r="V88" s="12"/>
      <c r="W88" s="11"/>
      <c r="X88" s="12"/>
      <c r="Y88" s="1"/>
      <c r="Z88" s="1"/>
    </row>
    <row r="89" spans="1:26" s="2" customFormat="1" x14ac:dyDescent="0.2">
      <c r="A89" s="1"/>
      <c r="B89" s="15">
        <f>B86+1</f>
        <v>30</v>
      </c>
      <c r="C89" s="16" t="s">
        <v>133</v>
      </c>
      <c r="D89" s="17" t="s">
        <v>11</v>
      </c>
      <c r="E89" s="18" t="s">
        <v>5</v>
      </c>
      <c r="F89" s="19" t="s">
        <v>230</v>
      </c>
      <c r="G89" s="20" t="s">
        <v>86</v>
      </c>
      <c r="H89" s="255">
        <v>1</v>
      </c>
      <c r="I89" s="21" t="s">
        <v>15</v>
      </c>
      <c r="J89" s="22">
        <v>1</v>
      </c>
      <c r="K89" s="50">
        <v>0</v>
      </c>
      <c r="L89" s="378"/>
      <c r="M89" s="24">
        <f>J89*K89*H89</f>
        <v>0</v>
      </c>
      <c r="N89" s="240" t="s">
        <v>87</v>
      </c>
      <c r="O89" s="370"/>
      <c r="P89" s="371"/>
      <c r="Q89" s="370"/>
      <c r="R89" s="371"/>
      <c r="S89" s="370"/>
      <c r="T89" s="371"/>
      <c r="U89" s="10"/>
      <c r="V89" s="1"/>
      <c r="W89" s="11"/>
      <c r="X89" s="12"/>
      <c r="Y89" s="1"/>
      <c r="Z89" s="1"/>
    </row>
    <row r="90" spans="1:26" s="2" customFormat="1" x14ac:dyDescent="0.2">
      <c r="A90" s="1"/>
      <c r="B90" s="15">
        <f>B89+1</f>
        <v>31</v>
      </c>
      <c r="C90" s="16" t="str">
        <f>C89</f>
        <v>KPV10</v>
      </c>
      <c r="D90" s="17" t="s">
        <v>11</v>
      </c>
      <c r="E90" s="18" t="s">
        <v>6</v>
      </c>
      <c r="F90" s="19" t="s">
        <v>230</v>
      </c>
      <c r="G90" s="20" t="s">
        <v>86</v>
      </c>
      <c r="H90" s="255">
        <v>1</v>
      </c>
      <c r="I90" s="21" t="s">
        <v>15</v>
      </c>
      <c r="J90" s="22">
        <v>1</v>
      </c>
      <c r="K90" s="50">
        <v>0</v>
      </c>
      <c r="L90" s="378"/>
      <c r="M90" s="24">
        <f t="shared" ref="M90:M95" si="20">J90*K90*H90</f>
        <v>0</v>
      </c>
      <c r="N90" s="240" t="s">
        <v>87</v>
      </c>
      <c r="O90" s="370"/>
      <c r="P90" s="371"/>
      <c r="Q90" s="370"/>
      <c r="R90" s="371"/>
      <c r="S90" s="370"/>
      <c r="T90" s="371"/>
      <c r="U90" s="10"/>
      <c r="V90" s="12"/>
      <c r="W90" s="11"/>
      <c r="X90" s="12"/>
      <c r="Y90" s="1"/>
      <c r="Z90" s="12"/>
    </row>
    <row r="91" spans="1:26" s="2" customFormat="1" x14ac:dyDescent="0.2">
      <c r="A91" s="1"/>
      <c r="B91" s="15">
        <f>B90+1</f>
        <v>32</v>
      </c>
      <c r="C91" s="16" t="str">
        <f>C90</f>
        <v>KPV10</v>
      </c>
      <c r="D91" s="17" t="s">
        <v>11</v>
      </c>
      <c r="E91" s="18" t="s">
        <v>12</v>
      </c>
      <c r="F91" s="19" t="s">
        <v>230</v>
      </c>
      <c r="G91" s="20" t="s">
        <v>86</v>
      </c>
      <c r="H91" s="255">
        <v>1</v>
      </c>
      <c r="I91" s="21" t="s">
        <v>15</v>
      </c>
      <c r="J91" s="22">
        <v>1</v>
      </c>
      <c r="K91" s="50">
        <v>0</v>
      </c>
      <c r="L91" s="378"/>
      <c r="M91" s="24">
        <f t="shared" si="20"/>
        <v>0</v>
      </c>
      <c r="N91" s="240" t="s">
        <v>87</v>
      </c>
      <c r="O91" s="370"/>
      <c r="P91" s="371"/>
      <c r="Q91" s="370"/>
      <c r="R91" s="371"/>
      <c r="S91" s="370"/>
      <c r="T91" s="371"/>
      <c r="U91" s="10"/>
      <c r="V91" s="12"/>
      <c r="W91" s="11"/>
      <c r="X91" s="12"/>
      <c r="Y91" s="1"/>
      <c r="Z91" s="1"/>
    </row>
    <row r="92" spans="1:26" s="2" customFormat="1" x14ac:dyDescent="0.2">
      <c r="A92" s="1"/>
      <c r="B92" s="15">
        <f>B91+1</f>
        <v>33</v>
      </c>
      <c r="C92" s="16" t="str">
        <f>C91</f>
        <v>KPV10</v>
      </c>
      <c r="D92" s="17" t="s">
        <v>11</v>
      </c>
      <c r="E92" s="18" t="s">
        <v>8</v>
      </c>
      <c r="F92" s="19" t="s">
        <v>230</v>
      </c>
      <c r="G92" s="20" t="s">
        <v>86</v>
      </c>
      <c r="H92" s="255">
        <v>1</v>
      </c>
      <c r="I92" s="21" t="s">
        <v>15</v>
      </c>
      <c r="J92" s="22">
        <v>1</v>
      </c>
      <c r="K92" s="50">
        <v>0</v>
      </c>
      <c r="L92" s="378"/>
      <c r="M92" s="24">
        <f t="shared" si="20"/>
        <v>0</v>
      </c>
      <c r="N92" s="240" t="s">
        <v>87</v>
      </c>
      <c r="O92" s="370"/>
      <c r="P92" s="371"/>
      <c r="Q92" s="370"/>
      <c r="R92" s="371"/>
      <c r="S92" s="370"/>
      <c r="T92" s="371"/>
      <c r="U92" s="10"/>
      <c r="V92" s="12"/>
      <c r="W92" s="11"/>
      <c r="X92" s="12"/>
      <c r="Y92" s="1"/>
      <c r="Z92" s="1"/>
    </row>
    <row r="93" spans="1:26" s="2" customFormat="1" x14ac:dyDescent="0.2">
      <c r="A93" s="1"/>
      <c r="B93" s="15">
        <f t="shared" ref="B93" si="21">B92+1</f>
        <v>34</v>
      </c>
      <c r="C93" s="16" t="str">
        <f>C92</f>
        <v>KPV10</v>
      </c>
      <c r="D93" s="17" t="str">
        <f t="shared" ref="D93" si="22">D92</f>
        <v>Transformers</v>
      </c>
      <c r="E93" s="37" t="s">
        <v>14</v>
      </c>
      <c r="F93" s="19" t="s">
        <v>230</v>
      </c>
      <c r="G93" s="20" t="s">
        <v>86</v>
      </c>
      <c r="H93" s="255">
        <v>1</v>
      </c>
      <c r="I93" s="43" t="s">
        <v>15</v>
      </c>
      <c r="J93" s="22">
        <v>1</v>
      </c>
      <c r="K93" s="50">
        <v>0</v>
      </c>
      <c r="L93" s="378"/>
      <c r="M93" s="24">
        <f>J93*K93*H93</f>
        <v>0</v>
      </c>
      <c r="N93" s="240" t="s">
        <v>87</v>
      </c>
      <c r="O93" s="370"/>
      <c r="P93" s="371"/>
      <c r="Q93" s="370"/>
      <c r="R93" s="371"/>
      <c r="S93" s="370"/>
      <c r="T93" s="371"/>
      <c r="U93" s="10"/>
      <c r="V93" s="12"/>
      <c r="W93" s="11"/>
      <c r="X93" s="12"/>
      <c r="Y93" s="1"/>
      <c r="Z93" s="1"/>
    </row>
    <row r="94" spans="1:26" s="2" customFormat="1" x14ac:dyDescent="0.2">
      <c r="A94" s="1"/>
      <c r="B94" s="15">
        <f>B93+1</f>
        <v>35</v>
      </c>
      <c r="C94" s="16" t="str">
        <f>C92</f>
        <v>KPV10</v>
      </c>
      <c r="D94" s="17" t="s">
        <v>11</v>
      </c>
      <c r="E94" s="37" t="s">
        <v>9</v>
      </c>
      <c r="F94" s="19" t="s">
        <v>230</v>
      </c>
      <c r="G94" s="20" t="s">
        <v>86</v>
      </c>
      <c r="H94" s="255">
        <v>1</v>
      </c>
      <c r="I94" s="21" t="s">
        <v>15</v>
      </c>
      <c r="J94" s="22">
        <v>1</v>
      </c>
      <c r="K94" s="50">
        <v>0</v>
      </c>
      <c r="L94" s="378"/>
      <c r="M94" s="24">
        <f t="shared" si="20"/>
        <v>0</v>
      </c>
      <c r="N94" s="240" t="s">
        <v>87</v>
      </c>
      <c r="O94" s="370"/>
      <c r="P94" s="371"/>
      <c r="Q94" s="370"/>
      <c r="R94" s="371"/>
      <c r="S94" s="370"/>
      <c r="T94" s="371"/>
      <c r="U94" s="10"/>
      <c r="V94" s="12"/>
      <c r="W94" s="11"/>
      <c r="X94" s="12"/>
      <c r="Y94" s="1"/>
      <c r="Z94" s="1"/>
    </row>
    <row r="95" spans="1:26" s="2" customFormat="1" x14ac:dyDescent="0.2">
      <c r="A95" s="1"/>
      <c r="B95" s="26">
        <f>B94+1</f>
        <v>36</v>
      </c>
      <c r="C95" s="38" t="str">
        <f>C94</f>
        <v>KPV10</v>
      </c>
      <c r="D95" s="17" t="s">
        <v>11</v>
      </c>
      <c r="E95" s="25" t="s">
        <v>10</v>
      </c>
      <c r="F95" s="19" t="s">
        <v>230</v>
      </c>
      <c r="G95" s="20" t="s">
        <v>86</v>
      </c>
      <c r="H95" s="262">
        <v>1</v>
      </c>
      <c r="I95" s="43" t="s">
        <v>15</v>
      </c>
      <c r="J95" s="22">
        <v>1</v>
      </c>
      <c r="K95" s="50">
        <v>0</v>
      </c>
      <c r="L95" s="115"/>
      <c r="M95" s="114">
        <f t="shared" si="20"/>
        <v>0</v>
      </c>
      <c r="N95" s="244" t="s">
        <v>87</v>
      </c>
      <c r="O95" s="370"/>
      <c r="P95" s="371"/>
      <c r="Q95" s="370"/>
      <c r="R95" s="371"/>
      <c r="S95" s="370"/>
      <c r="T95" s="371"/>
      <c r="U95" s="10"/>
      <c r="V95" s="12"/>
      <c r="W95" s="11"/>
      <c r="X95" s="12"/>
      <c r="Y95" s="1"/>
      <c r="Z95" s="1"/>
    </row>
    <row r="96" spans="1:26" s="2" customFormat="1" ht="12.6" customHeight="1" x14ac:dyDescent="0.2">
      <c r="A96" s="1"/>
      <c r="B96" s="426" t="s">
        <v>109</v>
      </c>
      <c r="C96" s="427"/>
      <c r="D96" s="427"/>
      <c r="E96" s="428"/>
      <c r="F96" s="13"/>
      <c r="G96" s="14"/>
      <c r="H96" s="257"/>
      <c r="I96" s="450"/>
      <c r="J96" s="451"/>
      <c r="K96" s="457"/>
      <c r="L96" s="381"/>
      <c r="M96" s="35"/>
      <c r="N96" s="242"/>
      <c r="O96" s="370"/>
      <c r="P96" s="371"/>
      <c r="Q96" s="370"/>
      <c r="R96" s="371"/>
      <c r="S96" s="370"/>
      <c r="T96" s="371"/>
      <c r="U96" s="10"/>
      <c r="V96" s="12"/>
      <c r="W96" s="11"/>
      <c r="X96" s="12"/>
      <c r="Y96" s="1"/>
      <c r="Z96" s="1"/>
    </row>
    <row r="97" spans="1:26" s="2" customFormat="1" x14ac:dyDescent="0.2">
      <c r="A97" s="1"/>
      <c r="B97" s="15">
        <f>B94+1</f>
        <v>36</v>
      </c>
      <c r="C97" s="16" t="s">
        <v>134</v>
      </c>
      <c r="D97" s="17" t="s">
        <v>13</v>
      </c>
      <c r="E97" s="18" t="s">
        <v>5</v>
      </c>
      <c r="F97" s="19" t="s">
        <v>230</v>
      </c>
      <c r="G97" s="20" t="s">
        <v>86</v>
      </c>
      <c r="H97" s="255">
        <v>1</v>
      </c>
      <c r="I97" s="21" t="s">
        <v>15</v>
      </c>
      <c r="J97" s="22">
        <f>J89</f>
        <v>1</v>
      </c>
      <c r="K97" s="50">
        <v>0</v>
      </c>
      <c r="L97" s="378"/>
      <c r="M97" s="24">
        <f t="shared" ref="M97:M102" si="23">J97*K97*H97</f>
        <v>0</v>
      </c>
      <c r="N97" s="240" t="s">
        <v>87</v>
      </c>
      <c r="O97" s="370"/>
      <c r="P97" s="371"/>
      <c r="Q97" s="370"/>
      <c r="R97" s="371"/>
      <c r="S97" s="370"/>
      <c r="T97" s="371"/>
      <c r="U97" s="10"/>
      <c r="V97" s="1"/>
      <c r="W97" s="11"/>
      <c r="X97" s="12"/>
      <c r="Y97" s="1"/>
      <c r="Z97" s="1"/>
    </row>
    <row r="98" spans="1:26" s="2" customFormat="1" x14ac:dyDescent="0.2">
      <c r="A98" s="1"/>
      <c r="B98" s="15">
        <f>B97+1</f>
        <v>37</v>
      </c>
      <c r="C98" s="16" t="str">
        <f>C97</f>
        <v>KPV11</v>
      </c>
      <c r="D98" s="17" t="s">
        <v>13</v>
      </c>
      <c r="E98" s="18" t="s">
        <v>6</v>
      </c>
      <c r="F98" s="19" t="s">
        <v>230</v>
      </c>
      <c r="G98" s="20" t="s">
        <v>86</v>
      </c>
      <c r="H98" s="255">
        <v>1</v>
      </c>
      <c r="I98" s="21" t="s">
        <v>15</v>
      </c>
      <c r="J98" s="22">
        <f>J97</f>
        <v>1</v>
      </c>
      <c r="K98" s="50">
        <v>0</v>
      </c>
      <c r="L98" s="378"/>
      <c r="M98" s="24">
        <f t="shared" si="23"/>
        <v>0</v>
      </c>
      <c r="N98" s="240" t="s">
        <v>87</v>
      </c>
      <c r="O98" s="370"/>
      <c r="P98" s="371"/>
      <c r="Q98" s="370"/>
      <c r="R98" s="371"/>
      <c r="S98" s="370"/>
      <c r="T98" s="371"/>
      <c r="U98" s="10"/>
      <c r="V98" s="12"/>
      <c r="W98" s="11"/>
      <c r="X98" s="12"/>
      <c r="Y98" s="1"/>
      <c r="Z98" s="12"/>
    </row>
    <row r="99" spans="1:26" s="2" customFormat="1" x14ac:dyDescent="0.2">
      <c r="A99" s="1"/>
      <c r="B99" s="15">
        <f>B98+1</f>
        <v>38</v>
      </c>
      <c r="C99" s="16" t="str">
        <f>C98</f>
        <v>KPV11</v>
      </c>
      <c r="D99" s="17" t="s">
        <v>13</v>
      </c>
      <c r="E99" s="18" t="s">
        <v>12</v>
      </c>
      <c r="F99" s="19" t="s">
        <v>230</v>
      </c>
      <c r="G99" s="20" t="s">
        <v>86</v>
      </c>
      <c r="H99" s="255">
        <v>1</v>
      </c>
      <c r="I99" s="21" t="s">
        <v>15</v>
      </c>
      <c r="J99" s="22">
        <f t="shared" ref="J99:J101" si="24">J98</f>
        <v>1</v>
      </c>
      <c r="K99" s="50">
        <v>0</v>
      </c>
      <c r="L99" s="378"/>
      <c r="M99" s="24">
        <f t="shared" si="23"/>
        <v>0</v>
      </c>
      <c r="N99" s="240" t="s">
        <v>87</v>
      </c>
      <c r="O99" s="370"/>
      <c r="P99" s="371"/>
      <c r="Q99" s="370"/>
      <c r="R99" s="371"/>
      <c r="S99" s="370"/>
      <c r="T99" s="371"/>
      <c r="U99" s="10"/>
      <c r="V99" s="12"/>
      <c r="W99" s="11"/>
      <c r="X99" s="12"/>
      <c r="Y99" s="1"/>
      <c r="Z99" s="1"/>
    </row>
    <row r="100" spans="1:26" s="2" customFormat="1" x14ac:dyDescent="0.2">
      <c r="A100" s="1"/>
      <c r="B100" s="15">
        <f>B99+1</f>
        <v>39</v>
      </c>
      <c r="C100" s="16" t="str">
        <f>C99</f>
        <v>KPV11</v>
      </c>
      <c r="D100" s="17" t="s">
        <v>13</v>
      </c>
      <c r="E100" s="18" t="s">
        <v>8</v>
      </c>
      <c r="F100" s="19" t="s">
        <v>230</v>
      </c>
      <c r="G100" s="20" t="s">
        <v>86</v>
      </c>
      <c r="H100" s="255">
        <v>1</v>
      </c>
      <c r="I100" s="21" t="s">
        <v>15</v>
      </c>
      <c r="J100" s="22">
        <f t="shared" si="24"/>
        <v>1</v>
      </c>
      <c r="K100" s="50">
        <v>0</v>
      </c>
      <c r="L100" s="378"/>
      <c r="M100" s="24">
        <f t="shared" si="23"/>
        <v>0</v>
      </c>
      <c r="N100" s="240" t="s">
        <v>87</v>
      </c>
      <c r="O100" s="370"/>
      <c r="P100" s="371"/>
      <c r="Q100" s="370"/>
      <c r="R100" s="371"/>
      <c r="S100" s="370"/>
      <c r="T100" s="371"/>
      <c r="U100" s="10"/>
      <c r="V100" s="12"/>
      <c r="W100" s="11"/>
      <c r="X100" s="12"/>
      <c r="Y100" s="1"/>
      <c r="Z100" s="1"/>
    </row>
    <row r="101" spans="1:26" s="2" customFormat="1" x14ac:dyDescent="0.2">
      <c r="A101" s="1"/>
      <c r="B101" s="15">
        <f>B100+1</f>
        <v>40</v>
      </c>
      <c r="C101" s="16" t="str">
        <f>C100</f>
        <v>KPV11</v>
      </c>
      <c r="D101" s="17" t="s">
        <v>13</v>
      </c>
      <c r="E101" s="37" t="s">
        <v>14</v>
      </c>
      <c r="F101" s="19" t="s">
        <v>230</v>
      </c>
      <c r="G101" s="20" t="s">
        <v>86</v>
      </c>
      <c r="H101" s="255">
        <v>1</v>
      </c>
      <c r="I101" s="21" t="s">
        <v>15</v>
      </c>
      <c r="J101" s="22">
        <f t="shared" si="24"/>
        <v>1</v>
      </c>
      <c r="K101" s="50">
        <v>0</v>
      </c>
      <c r="L101" s="378"/>
      <c r="M101" s="24">
        <f t="shared" si="23"/>
        <v>0</v>
      </c>
      <c r="N101" s="240" t="s">
        <v>87</v>
      </c>
      <c r="O101" s="370"/>
      <c r="P101" s="371"/>
      <c r="Q101" s="370"/>
      <c r="R101" s="371"/>
      <c r="S101" s="370"/>
      <c r="T101" s="371"/>
      <c r="U101" s="10"/>
      <c r="V101" s="12"/>
      <c r="W101" s="11"/>
      <c r="X101" s="12"/>
      <c r="Y101" s="1"/>
      <c r="Z101" s="1"/>
    </row>
    <row r="102" spans="1:26" s="2" customFormat="1" x14ac:dyDescent="0.2">
      <c r="A102" s="1"/>
      <c r="B102" s="26">
        <f>B101+1</f>
        <v>41</v>
      </c>
      <c r="C102" s="38" t="str">
        <f>C101</f>
        <v>KPV11</v>
      </c>
      <c r="D102" s="27" t="s">
        <v>13</v>
      </c>
      <c r="E102" s="28" t="s">
        <v>10</v>
      </c>
      <c r="F102" s="29" t="s">
        <v>230</v>
      </c>
      <c r="G102" s="30" t="s">
        <v>86</v>
      </c>
      <c r="H102" s="256">
        <v>1</v>
      </c>
      <c r="I102" s="21" t="s">
        <v>15</v>
      </c>
      <c r="J102" s="32">
        <v>1</v>
      </c>
      <c r="K102" s="50">
        <v>0</v>
      </c>
      <c r="L102" s="380"/>
      <c r="M102" s="40">
        <f t="shared" si="23"/>
        <v>0</v>
      </c>
      <c r="N102" s="244" t="s">
        <v>87</v>
      </c>
      <c r="O102" s="370"/>
      <c r="P102" s="371"/>
      <c r="Q102" s="370"/>
      <c r="R102" s="371"/>
      <c r="S102" s="370"/>
      <c r="T102" s="371"/>
      <c r="U102" s="10"/>
      <c r="V102" s="12"/>
      <c r="W102" s="11"/>
      <c r="X102" s="12"/>
      <c r="Y102" s="1"/>
      <c r="Z102" s="1"/>
    </row>
    <row r="103" spans="1:26" s="2" customFormat="1" ht="12.6" customHeight="1" x14ac:dyDescent="0.2">
      <c r="A103" s="1"/>
      <c r="B103" s="426" t="s">
        <v>110</v>
      </c>
      <c r="C103" s="427"/>
      <c r="D103" s="427"/>
      <c r="E103" s="428"/>
      <c r="F103" s="33"/>
      <c r="G103" s="34"/>
      <c r="H103" s="257"/>
      <c r="I103" s="450"/>
      <c r="J103" s="451"/>
      <c r="K103" s="451"/>
      <c r="L103" s="374"/>
      <c r="M103" s="35"/>
      <c r="N103" s="239"/>
      <c r="O103" s="370"/>
      <c r="P103" s="371"/>
      <c r="Q103" s="370"/>
      <c r="R103" s="371"/>
      <c r="S103" s="370"/>
      <c r="T103" s="371"/>
      <c r="U103" s="10"/>
      <c r="V103" s="12"/>
      <c r="W103" s="11"/>
      <c r="X103" s="12"/>
      <c r="Y103" s="1"/>
      <c r="Z103" s="1"/>
    </row>
    <row r="104" spans="1:26" s="2" customFormat="1" x14ac:dyDescent="0.2">
      <c r="A104" s="1"/>
      <c r="B104" s="15">
        <f>B101+1</f>
        <v>41</v>
      </c>
      <c r="C104" s="16" t="s">
        <v>135</v>
      </c>
      <c r="D104" s="17" t="s">
        <v>13</v>
      </c>
      <c r="E104" s="18" t="s">
        <v>5</v>
      </c>
      <c r="F104" s="19" t="s">
        <v>230</v>
      </c>
      <c r="G104" s="20" t="s">
        <v>86</v>
      </c>
      <c r="H104" s="255">
        <v>1</v>
      </c>
      <c r="I104" s="21" t="s">
        <v>15</v>
      </c>
      <c r="J104" s="22">
        <f>J97</f>
        <v>1</v>
      </c>
      <c r="K104" s="50">
        <v>0</v>
      </c>
      <c r="L104" s="378"/>
      <c r="M104" s="24">
        <f t="shared" ref="M104:M109" si="25">J104*K104*H104</f>
        <v>0</v>
      </c>
      <c r="N104" s="240" t="s">
        <v>87</v>
      </c>
      <c r="O104" s="370"/>
      <c r="P104" s="371"/>
      <c r="Q104" s="370"/>
      <c r="R104" s="371"/>
      <c r="S104" s="370"/>
      <c r="T104" s="371"/>
      <c r="U104" s="10"/>
      <c r="V104" s="1"/>
      <c r="W104" s="11"/>
      <c r="X104" s="12"/>
      <c r="Y104" s="1"/>
      <c r="Z104" s="1"/>
    </row>
    <row r="105" spans="1:26" s="2" customFormat="1" x14ac:dyDescent="0.2">
      <c r="A105" s="1"/>
      <c r="B105" s="15">
        <f>B104+1</f>
        <v>42</v>
      </c>
      <c r="C105" s="16" t="str">
        <f>C104</f>
        <v>KPV12</v>
      </c>
      <c r="D105" s="17" t="s">
        <v>13</v>
      </c>
      <c r="E105" s="18" t="s">
        <v>6</v>
      </c>
      <c r="F105" s="19" t="s">
        <v>230</v>
      </c>
      <c r="G105" s="20" t="s">
        <v>86</v>
      </c>
      <c r="H105" s="255">
        <v>1</v>
      </c>
      <c r="I105" s="21" t="s">
        <v>15</v>
      </c>
      <c r="J105" s="22">
        <f>J104</f>
        <v>1</v>
      </c>
      <c r="K105" s="50">
        <v>0</v>
      </c>
      <c r="L105" s="378"/>
      <c r="M105" s="24">
        <f t="shared" si="25"/>
        <v>0</v>
      </c>
      <c r="N105" s="240" t="s">
        <v>87</v>
      </c>
      <c r="O105" s="370"/>
      <c r="P105" s="371"/>
      <c r="Q105" s="370"/>
      <c r="R105" s="371"/>
      <c r="S105" s="370"/>
      <c r="T105" s="371"/>
      <c r="U105" s="10"/>
      <c r="V105" s="12"/>
      <c r="W105" s="11"/>
      <c r="X105" s="12"/>
      <c r="Y105" s="1"/>
      <c r="Z105" s="12"/>
    </row>
    <row r="106" spans="1:26" s="2" customFormat="1" x14ac:dyDescent="0.2">
      <c r="A106" s="1"/>
      <c r="B106" s="15">
        <f>B105+1</f>
        <v>43</v>
      </c>
      <c r="C106" s="16" t="str">
        <f>C105</f>
        <v>KPV12</v>
      </c>
      <c r="D106" s="17" t="s">
        <v>13</v>
      </c>
      <c r="E106" s="18" t="s">
        <v>12</v>
      </c>
      <c r="F106" s="19" t="s">
        <v>230</v>
      </c>
      <c r="G106" s="20" t="s">
        <v>86</v>
      </c>
      <c r="H106" s="255">
        <v>1</v>
      </c>
      <c r="I106" s="21" t="s">
        <v>15</v>
      </c>
      <c r="J106" s="22">
        <f t="shared" ref="J106:J108" si="26">J105</f>
        <v>1</v>
      </c>
      <c r="K106" s="50">
        <v>0</v>
      </c>
      <c r="L106" s="378"/>
      <c r="M106" s="24">
        <f t="shared" si="25"/>
        <v>0</v>
      </c>
      <c r="N106" s="240" t="s">
        <v>87</v>
      </c>
      <c r="O106" s="370"/>
      <c r="P106" s="371"/>
      <c r="Q106" s="370"/>
      <c r="R106" s="371"/>
      <c r="S106" s="370"/>
      <c r="T106" s="371"/>
      <c r="U106" s="10"/>
      <c r="V106" s="12"/>
      <c r="W106" s="11"/>
      <c r="X106" s="12"/>
      <c r="Y106" s="1"/>
      <c r="Z106" s="1"/>
    </row>
    <row r="107" spans="1:26" s="2" customFormat="1" x14ac:dyDescent="0.2">
      <c r="A107" s="1"/>
      <c r="B107" s="15">
        <f>B106+1</f>
        <v>44</v>
      </c>
      <c r="C107" s="16" t="str">
        <f>C106</f>
        <v>KPV12</v>
      </c>
      <c r="D107" s="17" t="s">
        <v>13</v>
      </c>
      <c r="E107" s="18" t="s">
        <v>8</v>
      </c>
      <c r="F107" s="19" t="s">
        <v>230</v>
      </c>
      <c r="G107" s="20" t="s">
        <v>86</v>
      </c>
      <c r="H107" s="255">
        <v>1</v>
      </c>
      <c r="I107" s="21" t="s">
        <v>15</v>
      </c>
      <c r="J107" s="22">
        <f t="shared" si="26"/>
        <v>1</v>
      </c>
      <c r="K107" s="50">
        <v>0</v>
      </c>
      <c r="L107" s="378"/>
      <c r="M107" s="24">
        <f t="shared" si="25"/>
        <v>0</v>
      </c>
      <c r="N107" s="240" t="s">
        <v>87</v>
      </c>
      <c r="O107" s="370"/>
      <c r="P107" s="371"/>
      <c r="Q107" s="370"/>
      <c r="R107" s="371"/>
      <c r="S107" s="370"/>
      <c r="T107" s="371"/>
      <c r="U107" s="10"/>
      <c r="V107" s="12"/>
      <c r="W107" s="11"/>
      <c r="X107" s="12"/>
      <c r="Y107" s="1"/>
      <c r="Z107" s="1"/>
    </row>
    <row r="108" spans="1:26" s="2" customFormat="1" x14ac:dyDescent="0.2">
      <c r="A108" s="1"/>
      <c r="B108" s="15">
        <f>B107+1</f>
        <v>45</v>
      </c>
      <c r="C108" s="16" t="str">
        <f>C107</f>
        <v>KPV12</v>
      </c>
      <c r="D108" s="17" t="s">
        <v>13</v>
      </c>
      <c r="E108" s="37" t="s">
        <v>14</v>
      </c>
      <c r="F108" s="19" t="s">
        <v>230</v>
      </c>
      <c r="G108" s="20" t="s">
        <v>86</v>
      </c>
      <c r="H108" s="255">
        <v>1</v>
      </c>
      <c r="I108" s="21" t="s">
        <v>15</v>
      </c>
      <c r="J108" s="22">
        <f t="shared" si="26"/>
        <v>1</v>
      </c>
      <c r="K108" s="50">
        <v>0</v>
      </c>
      <c r="L108" s="378"/>
      <c r="M108" s="24">
        <f t="shared" si="25"/>
        <v>0</v>
      </c>
      <c r="N108" s="240" t="s">
        <v>87</v>
      </c>
      <c r="O108" s="370"/>
      <c r="P108" s="371"/>
      <c r="Q108" s="370"/>
      <c r="R108" s="371"/>
      <c r="S108" s="370"/>
      <c r="T108" s="371"/>
      <c r="U108" s="10"/>
      <c r="V108" s="12"/>
      <c r="W108" s="11"/>
      <c r="X108" s="12"/>
      <c r="Y108" s="1"/>
      <c r="Z108" s="1"/>
    </row>
    <row r="109" spans="1:26" s="2" customFormat="1" x14ac:dyDescent="0.2">
      <c r="A109" s="1"/>
      <c r="B109" s="26">
        <f>B108+1</f>
        <v>46</v>
      </c>
      <c r="C109" s="38" t="str">
        <f>C108</f>
        <v>KPV12</v>
      </c>
      <c r="D109" s="27" t="s">
        <v>13</v>
      </c>
      <c r="E109" s="28" t="s">
        <v>10</v>
      </c>
      <c r="F109" s="29" t="s">
        <v>230</v>
      </c>
      <c r="G109" s="30" t="s">
        <v>86</v>
      </c>
      <c r="H109" s="256">
        <v>1</v>
      </c>
      <c r="I109" s="21" t="s">
        <v>15</v>
      </c>
      <c r="J109" s="32">
        <v>1</v>
      </c>
      <c r="K109" s="50">
        <v>0</v>
      </c>
      <c r="L109" s="380"/>
      <c r="M109" s="40">
        <f t="shared" si="25"/>
        <v>0</v>
      </c>
      <c r="N109" s="244" t="s">
        <v>87</v>
      </c>
      <c r="O109" s="370"/>
      <c r="P109" s="371"/>
      <c r="Q109" s="370"/>
      <c r="R109" s="371"/>
      <c r="S109" s="370"/>
      <c r="T109" s="371"/>
      <c r="U109" s="10"/>
      <c r="V109" s="12"/>
      <c r="W109" s="11"/>
      <c r="X109" s="12"/>
      <c r="Y109" s="1"/>
      <c r="Z109" s="1"/>
    </row>
    <row r="110" spans="1:26" s="2" customFormat="1" ht="12.6" customHeight="1" x14ac:dyDescent="0.2">
      <c r="A110" s="1"/>
      <c r="B110" s="440" t="s">
        <v>25</v>
      </c>
      <c r="C110" s="441"/>
      <c r="D110" s="441"/>
      <c r="E110" s="442"/>
      <c r="F110" s="33"/>
      <c r="G110" s="41"/>
      <c r="H110" s="257"/>
      <c r="I110" s="450"/>
      <c r="J110" s="451"/>
      <c r="K110" s="451"/>
      <c r="L110" s="374"/>
      <c r="M110" s="35"/>
      <c r="N110" s="239"/>
      <c r="O110" s="370"/>
      <c r="P110" s="371"/>
      <c r="Q110" s="370"/>
      <c r="R110" s="371"/>
      <c r="S110" s="370"/>
      <c r="T110" s="371"/>
      <c r="U110" s="10"/>
      <c r="V110" s="12"/>
      <c r="W110" s="11"/>
      <c r="X110" s="12"/>
      <c r="Y110" s="1"/>
      <c r="Z110" s="1"/>
    </row>
    <row r="111" spans="1:26" s="2" customFormat="1" x14ac:dyDescent="0.2">
      <c r="A111" s="1"/>
      <c r="B111" s="15">
        <f>B108+1</f>
        <v>46</v>
      </c>
      <c r="C111" s="16" t="s">
        <v>136</v>
      </c>
      <c r="D111" s="17" t="s">
        <v>26</v>
      </c>
      <c r="E111" s="18" t="s">
        <v>5</v>
      </c>
      <c r="F111" s="19" t="s">
        <v>230</v>
      </c>
      <c r="G111" s="20" t="s">
        <v>86</v>
      </c>
      <c r="H111" s="255">
        <v>1</v>
      </c>
      <c r="I111" s="43" t="s">
        <v>15</v>
      </c>
      <c r="J111" s="22">
        <v>1</v>
      </c>
      <c r="K111" s="50">
        <v>0</v>
      </c>
      <c r="L111" s="378"/>
      <c r="M111" s="24">
        <f t="shared" ref="M111:M116" si="27">J111*K111*H111</f>
        <v>0</v>
      </c>
      <c r="N111" s="240" t="s">
        <v>87</v>
      </c>
      <c r="O111" s="370"/>
      <c r="P111" s="371"/>
      <c r="Q111" s="370"/>
      <c r="R111" s="371"/>
      <c r="S111" s="370"/>
      <c r="T111" s="371"/>
      <c r="U111" s="10"/>
      <c r="V111" s="1"/>
      <c r="W111" s="11"/>
      <c r="X111" s="12"/>
      <c r="Y111" s="1"/>
      <c r="Z111" s="1"/>
    </row>
    <row r="112" spans="1:26" s="2" customFormat="1" ht="11.1" customHeight="1" x14ac:dyDescent="0.2">
      <c r="A112" s="1"/>
      <c r="B112" s="15">
        <f>B111+1</f>
        <v>47</v>
      </c>
      <c r="C112" s="16" t="str">
        <f>C111</f>
        <v>KPV13</v>
      </c>
      <c r="D112" s="17" t="s">
        <v>26</v>
      </c>
      <c r="E112" s="18" t="s">
        <v>6</v>
      </c>
      <c r="F112" s="19" t="s">
        <v>230</v>
      </c>
      <c r="G112" s="20" t="s">
        <v>86</v>
      </c>
      <c r="H112" s="255">
        <v>1</v>
      </c>
      <c r="I112" s="43" t="s">
        <v>15</v>
      </c>
      <c r="J112" s="22">
        <v>1</v>
      </c>
      <c r="K112" s="50">
        <v>0</v>
      </c>
      <c r="L112" s="378"/>
      <c r="M112" s="24">
        <f t="shared" si="27"/>
        <v>0</v>
      </c>
      <c r="N112" s="240" t="s">
        <v>87</v>
      </c>
      <c r="O112" s="370"/>
      <c r="P112" s="371"/>
      <c r="Q112" s="370"/>
      <c r="R112" s="371"/>
      <c r="S112" s="370"/>
      <c r="T112" s="371"/>
      <c r="U112" s="10"/>
      <c r="V112" s="12"/>
      <c r="W112" s="11"/>
      <c r="X112" s="12"/>
      <c r="Y112" s="1"/>
      <c r="Z112" s="12"/>
    </row>
    <row r="113" spans="1:26" s="2" customFormat="1" x14ac:dyDescent="0.2">
      <c r="A113" s="1"/>
      <c r="B113" s="15">
        <f>B112+1</f>
        <v>48</v>
      </c>
      <c r="C113" s="16" t="str">
        <f>C112</f>
        <v>KPV13</v>
      </c>
      <c r="D113" s="17" t="s">
        <v>26</v>
      </c>
      <c r="E113" s="18" t="s">
        <v>12</v>
      </c>
      <c r="F113" s="19" t="s">
        <v>230</v>
      </c>
      <c r="G113" s="20" t="s">
        <v>86</v>
      </c>
      <c r="H113" s="255">
        <v>1</v>
      </c>
      <c r="I113" s="43" t="s">
        <v>15</v>
      </c>
      <c r="J113" s="22">
        <v>1</v>
      </c>
      <c r="K113" s="50">
        <v>0</v>
      </c>
      <c r="L113" s="378"/>
      <c r="M113" s="24">
        <f t="shared" si="27"/>
        <v>0</v>
      </c>
      <c r="N113" s="240" t="s">
        <v>87</v>
      </c>
      <c r="O113" s="370"/>
      <c r="P113" s="371"/>
      <c r="Q113" s="370"/>
      <c r="R113" s="371"/>
      <c r="S113" s="370"/>
      <c r="T113" s="371"/>
      <c r="U113" s="10"/>
      <c r="V113" s="12"/>
      <c r="W113" s="11"/>
      <c r="X113" s="12"/>
      <c r="Y113" s="1"/>
      <c r="Z113" s="1"/>
    </row>
    <row r="114" spans="1:26" s="2" customFormat="1" x14ac:dyDescent="0.2">
      <c r="A114" s="1"/>
      <c r="B114" s="15">
        <f>B113+1</f>
        <v>49</v>
      </c>
      <c r="C114" s="16" t="str">
        <f>C113</f>
        <v>KPV13</v>
      </c>
      <c r="D114" s="17" t="s">
        <v>23</v>
      </c>
      <c r="E114" s="18" t="s">
        <v>8</v>
      </c>
      <c r="F114" s="19" t="s">
        <v>230</v>
      </c>
      <c r="G114" s="20" t="s">
        <v>86</v>
      </c>
      <c r="H114" s="255">
        <v>1</v>
      </c>
      <c r="I114" s="43" t="s">
        <v>15</v>
      </c>
      <c r="J114" s="22">
        <v>1</v>
      </c>
      <c r="K114" s="50">
        <v>0</v>
      </c>
      <c r="L114" s="378"/>
      <c r="M114" s="24">
        <f t="shared" si="27"/>
        <v>0</v>
      </c>
      <c r="N114" s="240" t="s">
        <v>87</v>
      </c>
      <c r="O114" s="370"/>
      <c r="P114" s="371"/>
      <c r="Q114" s="370"/>
      <c r="R114" s="371"/>
      <c r="S114" s="370"/>
      <c r="T114" s="371"/>
      <c r="U114" s="10"/>
      <c r="V114" s="12"/>
      <c r="W114" s="11"/>
      <c r="X114" s="12"/>
      <c r="Y114" s="1"/>
      <c r="Z114" s="1"/>
    </row>
    <row r="115" spans="1:26" s="2" customFormat="1" x14ac:dyDescent="0.2">
      <c r="A115" s="1"/>
      <c r="B115" s="15">
        <f>B113+1</f>
        <v>49</v>
      </c>
      <c r="C115" s="16" t="str">
        <f>C114</f>
        <v>KPV13</v>
      </c>
      <c r="D115" s="17" t="s">
        <v>26</v>
      </c>
      <c r="E115" s="37" t="s">
        <v>14</v>
      </c>
      <c r="F115" s="19" t="s">
        <v>230</v>
      </c>
      <c r="G115" s="20" t="s">
        <v>86</v>
      </c>
      <c r="H115" s="255">
        <v>1</v>
      </c>
      <c r="I115" s="43" t="s">
        <v>15</v>
      </c>
      <c r="J115" s="22">
        <v>1</v>
      </c>
      <c r="K115" s="50">
        <v>0</v>
      </c>
      <c r="L115" s="378"/>
      <c r="M115" s="24">
        <f t="shared" si="27"/>
        <v>0</v>
      </c>
      <c r="N115" s="240" t="s">
        <v>87</v>
      </c>
      <c r="O115" s="370"/>
      <c r="P115" s="371"/>
      <c r="Q115" s="370"/>
      <c r="R115" s="371"/>
      <c r="S115" s="370"/>
      <c r="T115" s="371"/>
      <c r="U115" s="10"/>
      <c r="V115" s="12"/>
      <c r="W115" s="11"/>
      <c r="X115" s="12"/>
      <c r="Y115" s="1"/>
      <c r="Z115" s="1"/>
    </row>
    <row r="116" spans="1:26" s="2" customFormat="1" x14ac:dyDescent="0.2">
      <c r="A116" s="1"/>
      <c r="B116" s="26">
        <f>B115+1</f>
        <v>50</v>
      </c>
      <c r="C116" s="38" t="str">
        <f>C115</f>
        <v>KPV13</v>
      </c>
      <c r="D116" s="27" t="s">
        <v>26</v>
      </c>
      <c r="E116" s="28" t="s">
        <v>10</v>
      </c>
      <c r="F116" s="29" t="s">
        <v>230</v>
      </c>
      <c r="G116" s="30" t="s">
        <v>86</v>
      </c>
      <c r="H116" s="255">
        <v>1</v>
      </c>
      <c r="I116" s="31" t="s">
        <v>15</v>
      </c>
      <c r="J116" s="32">
        <v>1</v>
      </c>
      <c r="K116" s="50">
        <v>0</v>
      </c>
      <c r="L116" s="380"/>
      <c r="M116" s="40">
        <f t="shared" si="27"/>
        <v>0</v>
      </c>
      <c r="N116" s="244" t="s">
        <v>87</v>
      </c>
      <c r="O116" s="370"/>
      <c r="P116" s="371"/>
      <c r="Q116" s="370"/>
      <c r="R116" s="371"/>
      <c r="S116" s="370"/>
      <c r="T116" s="371"/>
      <c r="U116" s="10"/>
      <c r="V116" s="12"/>
      <c r="W116" s="11"/>
      <c r="X116" s="12"/>
      <c r="Y116" s="1"/>
      <c r="Z116" s="1"/>
    </row>
    <row r="117" spans="1:26" s="2" customFormat="1" ht="12.6" customHeight="1" x14ac:dyDescent="0.2">
      <c r="A117" s="1"/>
      <c r="B117" s="440" t="s">
        <v>111</v>
      </c>
      <c r="C117" s="441"/>
      <c r="D117" s="441"/>
      <c r="E117" s="442"/>
      <c r="F117" s="33"/>
      <c r="G117" s="41"/>
      <c r="H117" s="257"/>
      <c r="I117" s="452"/>
      <c r="J117" s="453"/>
      <c r="K117" s="453"/>
      <c r="L117" s="374"/>
      <c r="M117" s="35"/>
      <c r="N117" s="242"/>
      <c r="O117" s="370"/>
      <c r="P117" s="371"/>
      <c r="Q117" s="370"/>
      <c r="R117" s="371"/>
      <c r="S117" s="370"/>
      <c r="T117" s="371"/>
      <c r="U117" s="10"/>
      <c r="V117" s="12"/>
      <c r="W117" s="11"/>
      <c r="X117" s="12"/>
      <c r="Y117" s="1"/>
      <c r="Z117" s="1"/>
    </row>
    <row r="118" spans="1:26" s="2" customFormat="1" x14ac:dyDescent="0.2">
      <c r="A118" s="1"/>
      <c r="B118" s="15">
        <f>B115+1</f>
        <v>50</v>
      </c>
      <c r="C118" s="16" t="s">
        <v>137</v>
      </c>
      <c r="D118" s="17" t="s">
        <v>18</v>
      </c>
      <c r="E118" s="18" t="s">
        <v>5</v>
      </c>
      <c r="F118" s="19" t="s">
        <v>230</v>
      </c>
      <c r="G118" s="20" t="s">
        <v>86</v>
      </c>
      <c r="H118" s="255">
        <v>1</v>
      </c>
      <c r="I118" s="23" t="s">
        <v>15</v>
      </c>
      <c r="J118" s="22">
        <v>1</v>
      </c>
      <c r="K118" s="123">
        <v>0</v>
      </c>
      <c r="L118" s="382"/>
      <c r="M118" s="24">
        <f t="shared" ref="M118:M123" si="28">J118*K118*H118</f>
        <v>0</v>
      </c>
      <c r="N118" s="240" t="s">
        <v>87</v>
      </c>
      <c r="O118" s="370"/>
      <c r="P118" s="371"/>
      <c r="Q118" s="370"/>
      <c r="R118" s="371"/>
      <c r="S118" s="370"/>
      <c r="T118" s="371"/>
      <c r="U118" s="10"/>
      <c r="V118" s="1"/>
      <c r="W118" s="11"/>
      <c r="X118" s="12"/>
      <c r="Y118" s="1"/>
      <c r="Z118" s="1"/>
    </row>
    <row r="119" spans="1:26" s="2" customFormat="1" x14ac:dyDescent="0.2">
      <c r="A119" s="1"/>
      <c r="B119" s="15">
        <f>B118+1</f>
        <v>51</v>
      </c>
      <c r="C119" s="16" t="str">
        <f>C118</f>
        <v>KPV14</v>
      </c>
      <c r="D119" s="17" t="s">
        <v>18</v>
      </c>
      <c r="E119" s="18" t="s">
        <v>6</v>
      </c>
      <c r="F119" s="19" t="s">
        <v>230</v>
      </c>
      <c r="G119" s="20" t="s">
        <v>86</v>
      </c>
      <c r="H119" s="255">
        <v>1</v>
      </c>
      <c r="I119" s="23" t="str">
        <f>I118</f>
        <v>Item</v>
      </c>
      <c r="J119" s="22">
        <v>1</v>
      </c>
      <c r="K119" s="123">
        <v>0</v>
      </c>
      <c r="L119" s="382"/>
      <c r="M119" s="24">
        <f t="shared" si="28"/>
        <v>0</v>
      </c>
      <c r="N119" s="240" t="s">
        <v>87</v>
      </c>
      <c r="O119" s="370"/>
      <c r="P119" s="371"/>
      <c r="Q119" s="370"/>
      <c r="R119" s="371"/>
      <c r="S119" s="370"/>
      <c r="T119" s="371"/>
      <c r="U119" s="10"/>
      <c r="V119" s="12"/>
      <c r="W119" s="11"/>
      <c r="X119" s="12"/>
      <c r="Y119" s="1"/>
      <c r="Z119" s="12"/>
    </row>
    <row r="120" spans="1:26" s="2" customFormat="1" x14ac:dyDescent="0.2">
      <c r="A120" s="1"/>
      <c r="B120" s="15">
        <f>B119+1</f>
        <v>52</v>
      </c>
      <c r="C120" s="16" t="str">
        <f>C119</f>
        <v>KPV14</v>
      </c>
      <c r="D120" s="17" t="s">
        <v>18</v>
      </c>
      <c r="E120" s="18" t="s">
        <v>12</v>
      </c>
      <c r="F120" s="19" t="s">
        <v>230</v>
      </c>
      <c r="G120" s="20" t="s">
        <v>86</v>
      </c>
      <c r="H120" s="255">
        <v>1</v>
      </c>
      <c r="I120" s="23" t="str">
        <f>I119</f>
        <v>Item</v>
      </c>
      <c r="J120" s="22">
        <v>1</v>
      </c>
      <c r="K120" s="123">
        <v>0</v>
      </c>
      <c r="L120" s="382"/>
      <c r="M120" s="24">
        <f t="shared" si="28"/>
        <v>0</v>
      </c>
      <c r="N120" s="240" t="s">
        <v>87</v>
      </c>
      <c r="O120" s="370"/>
      <c r="P120" s="371"/>
      <c r="Q120" s="370"/>
      <c r="R120" s="371"/>
      <c r="S120" s="370"/>
      <c r="T120" s="371"/>
      <c r="U120" s="10"/>
      <c r="V120" s="12"/>
      <c r="W120" s="11"/>
      <c r="X120" s="12"/>
      <c r="Y120" s="1"/>
      <c r="Z120" s="1"/>
    </row>
    <row r="121" spans="1:26" s="2" customFormat="1" x14ac:dyDescent="0.2">
      <c r="A121" s="1"/>
      <c r="B121" s="15">
        <f>B120+1</f>
        <v>53</v>
      </c>
      <c r="C121" s="16" t="str">
        <f>C120</f>
        <v>KPV14</v>
      </c>
      <c r="D121" s="17" t="s">
        <v>18</v>
      </c>
      <c r="E121" s="18" t="s">
        <v>8</v>
      </c>
      <c r="F121" s="19" t="s">
        <v>230</v>
      </c>
      <c r="G121" s="20" t="s">
        <v>86</v>
      </c>
      <c r="H121" s="255">
        <v>1</v>
      </c>
      <c r="I121" s="23" t="str">
        <f>I120</f>
        <v>Item</v>
      </c>
      <c r="J121" s="22">
        <v>1</v>
      </c>
      <c r="K121" s="123">
        <v>0</v>
      </c>
      <c r="L121" s="382"/>
      <c r="M121" s="24">
        <f t="shared" si="28"/>
        <v>0</v>
      </c>
      <c r="N121" s="240" t="s">
        <v>87</v>
      </c>
      <c r="O121" s="370"/>
      <c r="P121" s="371"/>
      <c r="Q121" s="370"/>
      <c r="R121" s="371"/>
      <c r="S121" s="370"/>
      <c r="T121" s="371"/>
      <c r="U121" s="10"/>
      <c r="V121" s="12"/>
      <c r="W121" s="11"/>
      <c r="X121" s="12"/>
      <c r="Y121" s="1"/>
      <c r="Z121" s="1"/>
    </row>
    <row r="122" spans="1:26" s="2" customFormat="1" x14ac:dyDescent="0.2">
      <c r="A122" s="1"/>
      <c r="B122" s="15">
        <f>B121+1</f>
        <v>54</v>
      </c>
      <c r="C122" s="16" t="str">
        <f>C121</f>
        <v>KPV14</v>
      </c>
      <c r="D122" s="17" t="s">
        <v>18</v>
      </c>
      <c r="E122" s="47" t="s">
        <v>9</v>
      </c>
      <c r="F122" s="19" t="s">
        <v>230</v>
      </c>
      <c r="G122" s="20" t="s">
        <v>86</v>
      </c>
      <c r="H122" s="255">
        <v>1</v>
      </c>
      <c r="I122" s="23" t="str">
        <f t="shared" ref="I122:I123" si="29">I121</f>
        <v>Item</v>
      </c>
      <c r="J122" s="22">
        <v>1</v>
      </c>
      <c r="K122" s="123">
        <v>0</v>
      </c>
      <c r="L122" s="382"/>
      <c r="M122" s="24">
        <f t="shared" si="28"/>
        <v>0</v>
      </c>
      <c r="N122" s="240" t="s">
        <v>87</v>
      </c>
      <c r="O122" s="370"/>
      <c r="P122" s="371"/>
      <c r="Q122" s="370"/>
      <c r="R122" s="371"/>
      <c r="S122" s="370"/>
      <c r="T122" s="371"/>
      <c r="U122" s="10"/>
      <c r="V122" s="12"/>
      <c r="W122" s="11"/>
      <c r="X122" s="12"/>
      <c r="Y122" s="1"/>
      <c r="Z122" s="1"/>
    </row>
    <row r="123" spans="1:26" s="2" customFormat="1" x14ac:dyDescent="0.2">
      <c r="A123" s="1"/>
      <c r="B123" s="26">
        <f>B122+1</f>
        <v>55</v>
      </c>
      <c r="C123" s="38" t="str">
        <f>C122</f>
        <v>KPV14</v>
      </c>
      <c r="D123" s="27" t="s">
        <v>18</v>
      </c>
      <c r="E123" s="28" t="s">
        <v>19</v>
      </c>
      <c r="F123" s="29" t="s">
        <v>230</v>
      </c>
      <c r="G123" s="30" t="s">
        <v>86</v>
      </c>
      <c r="H123" s="262">
        <v>1</v>
      </c>
      <c r="I123" s="23" t="str">
        <f t="shared" si="29"/>
        <v>Item</v>
      </c>
      <c r="J123" s="22">
        <v>1</v>
      </c>
      <c r="K123" s="123">
        <v>0</v>
      </c>
      <c r="L123" s="115"/>
      <c r="M123" s="40">
        <f t="shared" si="28"/>
        <v>0</v>
      </c>
      <c r="N123" s="244" t="s">
        <v>87</v>
      </c>
      <c r="O123" s="370"/>
      <c r="P123" s="371"/>
      <c r="Q123" s="370"/>
      <c r="R123" s="371"/>
      <c r="S123" s="370"/>
      <c r="T123" s="371"/>
      <c r="U123" s="10"/>
      <c r="V123" s="12"/>
      <c r="W123" s="11"/>
      <c r="X123" s="12"/>
      <c r="Y123" s="1"/>
      <c r="Z123" s="1"/>
    </row>
    <row r="124" spans="1:26" s="2" customFormat="1" ht="12.6" customHeight="1" x14ac:dyDescent="0.2">
      <c r="A124" s="1"/>
      <c r="B124" s="440" t="s">
        <v>20</v>
      </c>
      <c r="C124" s="441"/>
      <c r="D124" s="441"/>
      <c r="E124" s="442"/>
      <c r="F124" s="33"/>
      <c r="G124" s="41"/>
      <c r="H124" s="257"/>
      <c r="I124" s="450"/>
      <c r="J124" s="451"/>
      <c r="K124" s="451"/>
      <c r="L124" s="374"/>
      <c r="M124" s="35"/>
      <c r="N124" s="239"/>
      <c r="O124" s="370"/>
      <c r="P124" s="371"/>
      <c r="Q124" s="370"/>
      <c r="R124" s="371"/>
      <c r="S124" s="370"/>
      <c r="T124" s="371"/>
      <c r="U124" s="10"/>
      <c r="V124" s="12"/>
      <c r="W124" s="11"/>
      <c r="X124" s="12"/>
      <c r="Y124" s="1"/>
      <c r="Z124" s="1"/>
    </row>
    <row r="125" spans="1:26" s="2" customFormat="1" x14ac:dyDescent="0.2">
      <c r="A125" s="1"/>
      <c r="B125" s="15">
        <f>B122+1</f>
        <v>55</v>
      </c>
      <c r="C125" s="16" t="s">
        <v>138</v>
      </c>
      <c r="D125" s="17" t="s">
        <v>21</v>
      </c>
      <c r="E125" s="18" t="s">
        <v>5</v>
      </c>
      <c r="F125" s="19" t="s">
        <v>230</v>
      </c>
      <c r="G125" s="20" t="s">
        <v>86</v>
      </c>
      <c r="H125" s="255">
        <v>1</v>
      </c>
      <c r="I125" s="43" t="s">
        <v>15</v>
      </c>
      <c r="J125" s="22">
        <v>1</v>
      </c>
      <c r="K125" s="123">
        <v>0</v>
      </c>
      <c r="L125" s="382"/>
      <c r="M125" s="24">
        <f t="shared" ref="M125:M130" si="30">J125*K125*H125</f>
        <v>0</v>
      </c>
      <c r="N125" s="240" t="s">
        <v>87</v>
      </c>
      <c r="O125" s="370"/>
      <c r="P125" s="371"/>
      <c r="Q125" s="370"/>
      <c r="R125" s="371"/>
      <c r="S125" s="370"/>
      <c r="T125" s="371"/>
      <c r="U125" s="10"/>
      <c r="V125" s="1"/>
      <c r="W125" s="11"/>
      <c r="X125" s="12"/>
      <c r="Y125" s="1"/>
      <c r="Z125" s="1"/>
    </row>
    <row r="126" spans="1:26" s="2" customFormat="1" x14ac:dyDescent="0.2">
      <c r="A126" s="1"/>
      <c r="B126" s="15">
        <f>B125+1</f>
        <v>56</v>
      </c>
      <c r="C126" s="16" t="str">
        <f>C125</f>
        <v>KPV15</v>
      </c>
      <c r="D126" s="17" t="s">
        <v>21</v>
      </c>
      <c r="E126" s="18" t="s">
        <v>22</v>
      </c>
      <c r="F126" s="19" t="s">
        <v>230</v>
      </c>
      <c r="G126" s="20" t="s">
        <v>86</v>
      </c>
      <c r="H126" s="255">
        <v>1</v>
      </c>
      <c r="I126" s="43" t="s">
        <v>15</v>
      </c>
      <c r="J126" s="22">
        <v>1</v>
      </c>
      <c r="K126" s="123">
        <v>0</v>
      </c>
      <c r="L126" s="382"/>
      <c r="M126" s="24">
        <f t="shared" si="30"/>
        <v>0</v>
      </c>
      <c r="N126" s="240" t="s">
        <v>87</v>
      </c>
      <c r="O126" s="370"/>
      <c r="P126" s="371"/>
      <c r="Q126" s="370"/>
      <c r="R126" s="371"/>
      <c r="S126" s="370"/>
      <c r="T126" s="371"/>
      <c r="U126" s="10"/>
      <c r="V126" s="12"/>
      <c r="W126" s="11"/>
      <c r="X126" s="12"/>
      <c r="Y126" s="1"/>
      <c r="Z126" s="12"/>
    </row>
    <row r="127" spans="1:26" s="2" customFormat="1" x14ac:dyDescent="0.2">
      <c r="A127" s="1"/>
      <c r="B127" s="15">
        <f>B126+1</f>
        <v>57</v>
      </c>
      <c r="C127" s="16" t="str">
        <f>C126</f>
        <v>KPV15</v>
      </c>
      <c r="D127" s="17" t="s">
        <v>21</v>
      </c>
      <c r="E127" s="18" t="s">
        <v>12</v>
      </c>
      <c r="F127" s="19" t="s">
        <v>230</v>
      </c>
      <c r="G127" s="20" t="s">
        <v>86</v>
      </c>
      <c r="H127" s="255">
        <v>1</v>
      </c>
      <c r="I127" s="43" t="s">
        <v>15</v>
      </c>
      <c r="J127" s="22">
        <v>1</v>
      </c>
      <c r="K127" s="123">
        <v>0</v>
      </c>
      <c r="L127" s="382"/>
      <c r="M127" s="24">
        <f t="shared" si="30"/>
        <v>0</v>
      </c>
      <c r="N127" s="240" t="s">
        <v>87</v>
      </c>
      <c r="O127" s="370"/>
      <c r="P127" s="371"/>
      <c r="Q127" s="370"/>
      <c r="R127" s="371"/>
      <c r="S127" s="370"/>
      <c r="T127" s="371"/>
      <c r="U127" s="10"/>
      <c r="V127" s="12"/>
      <c r="W127" s="11"/>
      <c r="X127" s="12"/>
      <c r="Y127" s="1"/>
      <c r="Z127" s="1"/>
    </row>
    <row r="128" spans="1:26" s="2" customFormat="1" x14ac:dyDescent="0.2">
      <c r="A128" s="1"/>
      <c r="B128" s="15">
        <f>B127+1</f>
        <v>58</v>
      </c>
      <c r="C128" s="16" t="str">
        <f>C127</f>
        <v>KPV15</v>
      </c>
      <c r="D128" s="17" t="s">
        <v>21</v>
      </c>
      <c r="E128" s="18" t="s">
        <v>8</v>
      </c>
      <c r="F128" s="19" t="s">
        <v>230</v>
      </c>
      <c r="G128" s="20" t="s">
        <v>86</v>
      </c>
      <c r="H128" s="255">
        <v>1</v>
      </c>
      <c r="I128" s="43" t="s">
        <v>15</v>
      </c>
      <c r="J128" s="22">
        <v>1</v>
      </c>
      <c r="K128" s="123">
        <v>0</v>
      </c>
      <c r="L128" s="382"/>
      <c r="M128" s="24">
        <f t="shared" si="30"/>
        <v>0</v>
      </c>
      <c r="N128" s="240" t="s">
        <v>87</v>
      </c>
      <c r="O128" s="370"/>
      <c r="P128" s="371"/>
      <c r="Q128" s="370"/>
      <c r="R128" s="371"/>
      <c r="S128" s="370"/>
      <c r="T128" s="371"/>
      <c r="U128" s="10"/>
      <c r="V128" s="12"/>
      <c r="W128" s="11"/>
      <c r="X128" s="12"/>
      <c r="Y128" s="1"/>
      <c r="Z128" s="1"/>
    </row>
    <row r="129" spans="1:26" s="2" customFormat="1" x14ac:dyDescent="0.2">
      <c r="A129" s="1"/>
      <c r="B129" s="15">
        <f>B128+1</f>
        <v>59</v>
      </c>
      <c r="C129" s="16" t="str">
        <f>C128</f>
        <v>KPV15</v>
      </c>
      <c r="D129" s="17" t="s">
        <v>21</v>
      </c>
      <c r="E129" s="37" t="s">
        <v>14</v>
      </c>
      <c r="F129" s="19" t="s">
        <v>230</v>
      </c>
      <c r="G129" s="20" t="s">
        <v>86</v>
      </c>
      <c r="H129" s="255">
        <v>1</v>
      </c>
      <c r="I129" s="43" t="s">
        <v>15</v>
      </c>
      <c r="J129" s="22">
        <v>1</v>
      </c>
      <c r="K129" s="123">
        <v>0</v>
      </c>
      <c r="L129" s="382"/>
      <c r="M129" s="24">
        <f t="shared" si="30"/>
        <v>0</v>
      </c>
      <c r="N129" s="240" t="s">
        <v>87</v>
      </c>
      <c r="O129" s="370"/>
      <c r="P129" s="371"/>
      <c r="Q129" s="370"/>
      <c r="R129" s="371"/>
      <c r="S129" s="370"/>
      <c r="T129" s="371"/>
      <c r="U129" s="10"/>
      <c r="V129" s="12"/>
      <c r="W129" s="11"/>
      <c r="X129" s="12"/>
      <c r="Y129" s="1"/>
      <c r="Z129" s="1"/>
    </row>
    <row r="130" spans="1:26" s="2" customFormat="1" x14ac:dyDescent="0.2">
      <c r="A130" s="1"/>
      <c r="B130" s="26">
        <f>B128+1</f>
        <v>59</v>
      </c>
      <c r="C130" s="38" t="str">
        <f>C129</f>
        <v>KPV15</v>
      </c>
      <c r="D130" s="27" t="s">
        <v>21</v>
      </c>
      <c r="E130" s="28" t="s">
        <v>10</v>
      </c>
      <c r="F130" s="29" t="s">
        <v>230</v>
      </c>
      <c r="G130" s="30" t="s">
        <v>86</v>
      </c>
      <c r="H130" s="256">
        <v>1</v>
      </c>
      <c r="I130" s="21" t="s">
        <v>15</v>
      </c>
      <c r="J130" s="32">
        <v>1</v>
      </c>
      <c r="K130" s="123">
        <v>0</v>
      </c>
      <c r="L130" s="115"/>
      <c r="M130" s="40">
        <f t="shared" si="30"/>
        <v>0</v>
      </c>
      <c r="N130" s="244" t="s">
        <v>87</v>
      </c>
      <c r="O130" s="370"/>
      <c r="P130" s="371"/>
      <c r="Q130" s="370"/>
      <c r="R130" s="371"/>
      <c r="S130" s="370"/>
      <c r="T130" s="371"/>
      <c r="U130" s="10"/>
      <c r="V130" s="12"/>
      <c r="W130" s="11"/>
      <c r="X130" s="12"/>
      <c r="Y130" s="1"/>
      <c r="Z130" s="1"/>
    </row>
    <row r="131" spans="1:26" s="2" customFormat="1" ht="12.6" customHeight="1" x14ac:dyDescent="0.2">
      <c r="A131" s="1"/>
      <c r="B131" s="440" t="s">
        <v>112</v>
      </c>
      <c r="C131" s="441"/>
      <c r="D131" s="441"/>
      <c r="E131" s="442"/>
      <c r="F131" s="33"/>
      <c r="G131" s="41"/>
      <c r="H131" s="257"/>
      <c r="I131" s="450"/>
      <c r="J131" s="451"/>
      <c r="K131" s="451"/>
      <c r="L131" s="374"/>
      <c r="M131" s="35"/>
      <c r="N131" s="239"/>
      <c r="O131" s="370"/>
      <c r="P131" s="371"/>
      <c r="Q131" s="370"/>
      <c r="R131" s="371"/>
      <c r="S131" s="370"/>
      <c r="T131" s="371"/>
      <c r="U131" s="10"/>
      <c r="V131" s="12"/>
      <c r="W131" s="11"/>
      <c r="X131" s="12"/>
      <c r="Y131" s="1"/>
      <c r="Z131" s="1"/>
    </row>
    <row r="132" spans="1:26" s="2" customFormat="1" x14ac:dyDescent="0.2">
      <c r="A132" s="1"/>
      <c r="B132" s="15">
        <f>B129+1</f>
        <v>60</v>
      </c>
      <c r="C132" s="16" t="s">
        <v>139</v>
      </c>
      <c r="D132" s="17" t="s">
        <v>173</v>
      </c>
      <c r="E132" s="18" t="s">
        <v>5</v>
      </c>
      <c r="F132" s="19" t="s">
        <v>230</v>
      </c>
      <c r="G132" s="20" t="s">
        <v>86</v>
      </c>
      <c r="H132" s="255">
        <v>1</v>
      </c>
      <c r="I132" s="43" t="s">
        <v>15</v>
      </c>
      <c r="J132" s="22">
        <v>1</v>
      </c>
      <c r="K132" s="123">
        <v>0</v>
      </c>
      <c r="L132" s="382"/>
      <c r="M132" s="24">
        <f t="shared" ref="M132:M137" si="31">J132*K132*H132</f>
        <v>0</v>
      </c>
      <c r="N132" s="240" t="s">
        <v>87</v>
      </c>
      <c r="O132" s="370"/>
      <c r="P132" s="371"/>
      <c r="Q132" s="370"/>
      <c r="R132" s="371"/>
      <c r="S132" s="370"/>
      <c r="T132" s="371"/>
      <c r="U132" s="10"/>
      <c r="V132" s="1"/>
      <c r="W132" s="11"/>
      <c r="X132" s="12"/>
      <c r="Y132" s="1"/>
      <c r="Z132" s="1"/>
    </row>
    <row r="133" spans="1:26" s="2" customFormat="1" x14ac:dyDescent="0.2">
      <c r="A133" s="1"/>
      <c r="B133" s="15">
        <f>B132+1</f>
        <v>61</v>
      </c>
      <c r="C133" s="16" t="str">
        <f>C132</f>
        <v>KPV16</v>
      </c>
      <c r="D133" s="17" t="s">
        <v>173</v>
      </c>
      <c r="E133" s="18" t="s">
        <v>22</v>
      </c>
      <c r="F133" s="19" t="s">
        <v>230</v>
      </c>
      <c r="G133" s="20" t="s">
        <v>86</v>
      </c>
      <c r="H133" s="255">
        <v>1</v>
      </c>
      <c r="I133" s="43" t="s">
        <v>15</v>
      </c>
      <c r="J133" s="22">
        <v>1</v>
      </c>
      <c r="K133" s="123">
        <v>0</v>
      </c>
      <c r="L133" s="382"/>
      <c r="M133" s="24">
        <f t="shared" si="31"/>
        <v>0</v>
      </c>
      <c r="N133" s="240" t="s">
        <v>87</v>
      </c>
      <c r="O133" s="370"/>
      <c r="P133" s="371"/>
      <c r="Q133" s="370"/>
      <c r="R133" s="371"/>
      <c r="S133" s="370"/>
      <c r="T133" s="371"/>
      <c r="U133" s="10"/>
      <c r="V133" s="12"/>
      <c r="W133" s="11"/>
      <c r="X133" s="12"/>
      <c r="Y133" s="1"/>
      <c r="Z133" s="12"/>
    </row>
    <row r="134" spans="1:26" s="2" customFormat="1" x14ac:dyDescent="0.2">
      <c r="A134" s="1"/>
      <c r="B134" s="15">
        <f>B133+1</f>
        <v>62</v>
      </c>
      <c r="C134" s="16" t="str">
        <f>C133</f>
        <v>KPV16</v>
      </c>
      <c r="D134" s="17" t="s">
        <v>173</v>
      </c>
      <c r="E134" s="18" t="s">
        <v>12</v>
      </c>
      <c r="F134" s="19" t="s">
        <v>230</v>
      </c>
      <c r="G134" s="20" t="s">
        <v>86</v>
      </c>
      <c r="H134" s="255">
        <v>1</v>
      </c>
      <c r="I134" s="43" t="s">
        <v>15</v>
      </c>
      <c r="J134" s="22">
        <v>1</v>
      </c>
      <c r="K134" s="123">
        <v>0</v>
      </c>
      <c r="L134" s="382"/>
      <c r="M134" s="24">
        <f t="shared" si="31"/>
        <v>0</v>
      </c>
      <c r="N134" s="240" t="s">
        <v>87</v>
      </c>
      <c r="O134" s="370"/>
      <c r="P134" s="371"/>
      <c r="Q134" s="370"/>
      <c r="R134" s="371"/>
      <c r="S134" s="370"/>
      <c r="T134" s="371"/>
      <c r="U134" s="10"/>
      <c r="V134" s="12"/>
      <c r="W134" s="11"/>
      <c r="X134" s="12"/>
      <c r="Y134" s="1"/>
      <c r="Z134" s="1"/>
    </row>
    <row r="135" spans="1:26" s="2" customFormat="1" x14ac:dyDescent="0.2">
      <c r="A135" s="1"/>
      <c r="B135" s="15">
        <f>B134+1</f>
        <v>63</v>
      </c>
      <c r="C135" s="16" t="str">
        <f>C134</f>
        <v>KPV16</v>
      </c>
      <c r="D135" s="17" t="s">
        <v>173</v>
      </c>
      <c r="E135" s="18" t="s">
        <v>8</v>
      </c>
      <c r="F135" s="19" t="s">
        <v>230</v>
      </c>
      <c r="G135" s="20" t="s">
        <v>86</v>
      </c>
      <c r="H135" s="255">
        <v>1</v>
      </c>
      <c r="I135" s="43" t="s">
        <v>15</v>
      </c>
      <c r="J135" s="22">
        <v>1</v>
      </c>
      <c r="K135" s="123">
        <v>0</v>
      </c>
      <c r="L135" s="382"/>
      <c r="M135" s="24">
        <f t="shared" si="31"/>
        <v>0</v>
      </c>
      <c r="N135" s="240" t="s">
        <v>87</v>
      </c>
      <c r="O135" s="370"/>
      <c r="P135" s="371"/>
      <c r="Q135" s="370"/>
      <c r="R135" s="371"/>
      <c r="S135" s="370"/>
      <c r="T135" s="371"/>
      <c r="U135" s="10"/>
      <c r="V135" s="12"/>
      <c r="W135" s="11"/>
      <c r="X135" s="12"/>
      <c r="Y135" s="1"/>
      <c r="Z135" s="1"/>
    </row>
    <row r="136" spans="1:26" s="2" customFormat="1" x14ac:dyDescent="0.2">
      <c r="A136" s="1"/>
      <c r="B136" s="15">
        <f>B135+1</f>
        <v>64</v>
      </c>
      <c r="C136" s="16" t="str">
        <f>C135</f>
        <v>KPV16</v>
      </c>
      <c r="D136" s="17" t="s">
        <v>173</v>
      </c>
      <c r="E136" s="37" t="s">
        <v>14</v>
      </c>
      <c r="F136" s="19" t="s">
        <v>230</v>
      </c>
      <c r="G136" s="20" t="s">
        <v>86</v>
      </c>
      <c r="H136" s="255">
        <v>1</v>
      </c>
      <c r="I136" s="43" t="s">
        <v>15</v>
      </c>
      <c r="J136" s="22">
        <v>1</v>
      </c>
      <c r="K136" s="123">
        <v>0</v>
      </c>
      <c r="L136" s="382"/>
      <c r="M136" s="24">
        <f t="shared" si="31"/>
        <v>0</v>
      </c>
      <c r="N136" s="240" t="s">
        <v>87</v>
      </c>
      <c r="O136" s="370"/>
      <c r="P136" s="371"/>
      <c r="Q136" s="370"/>
      <c r="R136" s="371"/>
      <c r="S136" s="370"/>
      <c r="T136" s="371"/>
      <c r="U136" s="10"/>
      <c r="V136" s="12"/>
      <c r="W136" s="11"/>
      <c r="X136" s="12"/>
      <c r="Y136" s="1"/>
      <c r="Z136" s="1"/>
    </row>
    <row r="137" spans="1:26" s="2" customFormat="1" x14ac:dyDescent="0.2">
      <c r="A137" s="1"/>
      <c r="B137" s="26">
        <f>B135+1</f>
        <v>64</v>
      </c>
      <c r="C137" s="38" t="str">
        <f>C136</f>
        <v>KPV16</v>
      </c>
      <c r="D137" s="17" t="s">
        <v>173</v>
      </c>
      <c r="E137" s="28" t="s">
        <v>10</v>
      </c>
      <c r="F137" s="29" t="s">
        <v>230</v>
      </c>
      <c r="G137" s="30" t="s">
        <v>86</v>
      </c>
      <c r="H137" s="262">
        <v>1</v>
      </c>
      <c r="I137" s="43" t="s">
        <v>15</v>
      </c>
      <c r="J137" s="22">
        <v>1</v>
      </c>
      <c r="K137" s="123">
        <v>0</v>
      </c>
      <c r="L137" s="115"/>
      <c r="M137" s="40">
        <f t="shared" si="31"/>
        <v>0</v>
      </c>
      <c r="N137" s="244" t="s">
        <v>87</v>
      </c>
      <c r="O137" s="370"/>
      <c r="P137" s="371"/>
      <c r="Q137" s="370"/>
      <c r="R137" s="371"/>
      <c r="S137" s="370"/>
      <c r="T137" s="371"/>
      <c r="U137" s="10"/>
      <c r="V137" s="12"/>
      <c r="W137" s="11"/>
      <c r="X137" s="12"/>
      <c r="Y137" s="1"/>
      <c r="Z137" s="1"/>
    </row>
    <row r="138" spans="1:26" s="2" customFormat="1" ht="12.6" customHeight="1" x14ac:dyDescent="0.2">
      <c r="A138" s="1"/>
      <c r="B138" s="429" t="s">
        <v>171</v>
      </c>
      <c r="C138" s="430"/>
      <c r="D138" s="430"/>
      <c r="E138" s="431"/>
      <c r="F138" s="33"/>
      <c r="G138" s="41"/>
      <c r="H138" s="257"/>
      <c r="I138" s="450"/>
      <c r="J138" s="451"/>
      <c r="K138" s="451"/>
      <c r="L138" s="374"/>
      <c r="M138" s="35"/>
      <c r="N138" s="239"/>
      <c r="O138" s="370"/>
      <c r="P138" s="371"/>
      <c r="Q138" s="370"/>
      <c r="R138" s="371"/>
      <c r="S138" s="370"/>
      <c r="T138" s="371"/>
      <c r="U138" s="10"/>
      <c r="V138" s="12"/>
      <c r="W138" s="11"/>
      <c r="X138" s="12"/>
      <c r="Y138" s="1"/>
      <c r="Z138" s="1"/>
    </row>
    <row r="139" spans="1:26" s="2" customFormat="1" x14ac:dyDescent="0.2">
      <c r="A139" s="1"/>
      <c r="B139" s="15">
        <f>B136+1</f>
        <v>65</v>
      </c>
      <c r="C139" s="16" t="s">
        <v>140</v>
      </c>
      <c r="D139" s="17" t="s">
        <v>172</v>
      </c>
      <c r="E139" s="18" t="s">
        <v>5</v>
      </c>
      <c r="F139" s="19" t="s">
        <v>230</v>
      </c>
      <c r="G139" s="20" t="s">
        <v>86</v>
      </c>
      <c r="H139" s="255">
        <v>1</v>
      </c>
      <c r="I139" s="43" t="s">
        <v>15</v>
      </c>
      <c r="J139" s="22">
        <v>1</v>
      </c>
      <c r="K139" s="123">
        <v>0</v>
      </c>
      <c r="L139" s="382"/>
      <c r="M139" s="24">
        <f t="shared" ref="M139:M144" si="32">J139*K139*H139</f>
        <v>0</v>
      </c>
      <c r="N139" s="240" t="s">
        <v>87</v>
      </c>
      <c r="O139" s="370"/>
      <c r="P139" s="371"/>
      <c r="Q139" s="370"/>
      <c r="R139" s="371"/>
      <c r="S139" s="370"/>
      <c r="T139" s="371"/>
      <c r="U139" s="10"/>
      <c r="V139" s="1"/>
      <c r="W139" s="11"/>
      <c r="X139" s="12"/>
      <c r="Y139" s="1"/>
      <c r="Z139" s="1"/>
    </row>
    <row r="140" spans="1:26" s="2" customFormat="1" ht="11.1" customHeight="1" x14ac:dyDescent="0.2">
      <c r="A140" s="1"/>
      <c r="B140" s="15">
        <f>B139+1</f>
        <v>66</v>
      </c>
      <c r="C140" s="16" t="str">
        <f>C139</f>
        <v>KPV17</v>
      </c>
      <c r="D140" s="17" t="s">
        <v>172</v>
      </c>
      <c r="E140" s="18" t="s">
        <v>16</v>
      </c>
      <c r="F140" s="19" t="s">
        <v>230</v>
      </c>
      <c r="G140" s="20" t="s">
        <v>86</v>
      </c>
      <c r="H140" s="255">
        <v>1</v>
      </c>
      <c r="I140" s="43" t="s">
        <v>15</v>
      </c>
      <c r="J140" s="22">
        <v>1</v>
      </c>
      <c r="K140" s="123">
        <v>0</v>
      </c>
      <c r="L140" s="382"/>
      <c r="M140" s="24">
        <f t="shared" si="32"/>
        <v>0</v>
      </c>
      <c r="N140" s="240" t="s">
        <v>87</v>
      </c>
      <c r="O140" s="370"/>
      <c r="P140" s="371"/>
      <c r="Q140" s="370"/>
      <c r="R140" s="371"/>
      <c r="S140" s="370"/>
      <c r="T140" s="371"/>
      <c r="U140" s="10"/>
      <c r="V140" s="12"/>
      <c r="W140" s="11"/>
      <c r="X140" s="12"/>
      <c r="Y140" s="1"/>
      <c r="Z140" s="12"/>
    </row>
    <row r="141" spans="1:26" s="2" customFormat="1" x14ac:dyDescent="0.2">
      <c r="A141" s="1" t="s">
        <v>24</v>
      </c>
      <c r="B141" s="15">
        <f>B140+1</f>
        <v>67</v>
      </c>
      <c r="C141" s="16" t="str">
        <f>C140</f>
        <v>KPV17</v>
      </c>
      <c r="D141" s="17" t="s">
        <v>172</v>
      </c>
      <c r="E141" s="18" t="s">
        <v>12</v>
      </c>
      <c r="F141" s="19" t="s">
        <v>230</v>
      </c>
      <c r="G141" s="20" t="s">
        <v>86</v>
      </c>
      <c r="H141" s="255">
        <v>1</v>
      </c>
      <c r="I141" s="43" t="s">
        <v>15</v>
      </c>
      <c r="J141" s="22">
        <v>1</v>
      </c>
      <c r="K141" s="123">
        <v>0</v>
      </c>
      <c r="L141" s="382"/>
      <c r="M141" s="24">
        <f t="shared" si="32"/>
        <v>0</v>
      </c>
      <c r="N141" s="240" t="s">
        <v>87</v>
      </c>
      <c r="O141" s="370"/>
      <c r="P141" s="371"/>
      <c r="Q141" s="370"/>
      <c r="R141" s="371"/>
      <c r="S141" s="370"/>
      <c r="T141" s="371"/>
      <c r="U141" s="10"/>
      <c r="V141" s="12"/>
      <c r="W141" s="11"/>
      <c r="X141" s="12"/>
      <c r="Y141" s="1"/>
      <c r="Z141" s="1"/>
    </row>
    <row r="142" spans="1:26" s="2" customFormat="1" x14ac:dyDescent="0.2">
      <c r="A142" s="1"/>
      <c r="B142" s="15">
        <f>B141+1</f>
        <v>68</v>
      </c>
      <c r="C142" s="16" t="str">
        <f>C141</f>
        <v>KPV17</v>
      </c>
      <c r="D142" s="17" t="s">
        <v>172</v>
      </c>
      <c r="E142" s="18" t="s">
        <v>8</v>
      </c>
      <c r="F142" s="19" t="s">
        <v>230</v>
      </c>
      <c r="G142" s="20" t="s">
        <v>86</v>
      </c>
      <c r="H142" s="255">
        <v>1</v>
      </c>
      <c r="I142" s="43" t="s">
        <v>15</v>
      </c>
      <c r="J142" s="22">
        <v>1</v>
      </c>
      <c r="K142" s="123">
        <v>0</v>
      </c>
      <c r="L142" s="382"/>
      <c r="M142" s="24">
        <f t="shared" si="32"/>
        <v>0</v>
      </c>
      <c r="N142" s="240" t="s">
        <v>87</v>
      </c>
      <c r="O142" s="370"/>
      <c r="P142" s="371"/>
      <c r="Q142" s="370"/>
      <c r="R142" s="371"/>
      <c r="S142" s="370"/>
      <c r="T142" s="371"/>
      <c r="U142" s="10"/>
      <c r="V142" s="12"/>
      <c r="W142" s="11"/>
      <c r="X142" s="12"/>
      <c r="Y142" s="1"/>
      <c r="Z142" s="1"/>
    </row>
    <row r="143" spans="1:26" s="2" customFormat="1" x14ac:dyDescent="0.2">
      <c r="A143" s="1"/>
      <c r="B143" s="15">
        <f>B142+1</f>
        <v>69</v>
      </c>
      <c r="C143" s="16" t="str">
        <f>C142</f>
        <v>KPV17</v>
      </c>
      <c r="D143" s="17" t="s">
        <v>172</v>
      </c>
      <c r="E143" s="37" t="s">
        <v>14</v>
      </c>
      <c r="F143" s="19" t="s">
        <v>230</v>
      </c>
      <c r="G143" s="20" t="s">
        <v>86</v>
      </c>
      <c r="H143" s="255">
        <v>1</v>
      </c>
      <c r="I143" s="43" t="s">
        <v>15</v>
      </c>
      <c r="J143" s="22">
        <v>1</v>
      </c>
      <c r="K143" s="123">
        <v>0</v>
      </c>
      <c r="L143" s="382"/>
      <c r="M143" s="24">
        <f t="shared" si="32"/>
        <v>0</v>
      </c>
      <c r="N143" s="240" t="s">
        <v>87</v>
      </c>
      <c r="O143" s="370"/>
      <c r="P143" s="371"/>
      <c r="Q143" s="370"/>
      <c r="R143" s="371"/>
      <c r="S143" s="370"/>
      <c r="T143" s="371"/>
      <c r="U143" s="10"/>
      <c r="V143" s="12"/>
      <c r="W143" s="11"/>
      <c r="X143" s="12"/>
      <c r="Y143" s="1"/>
      <c r="Z143" s="1"/>
    </row>
    <row r="144" spans="1:26" s="2" customFormat="1" ht="12" thickBot="1" x14ac:dyDescent="0.25">
      <c r="A144" s="1"/>
      <c r="B144" s="26">
        <f>B142+1</f>
        <v>69</v>
      </c>
      <c r="C144" s="38" t="str">
        <f>C143</f>
        <v>KPV17</v>
      </c>
      <c r="D144" s="17" t="s">
        <v>172</v>
      </c>
      <c r="E144" s="39" t="s">
        <v>10</v>
      </c>
      <c r="F144" s="19" t="s">
        <v>230</v>
      </c>
      <c r="G144" s="20" t="s">
        <v>86</v>
      </c>
      <c r="H144" s="256">
        <v>1</v>
      </c>
      <c r="I144" s="31" t="s">
        <v>15</v>
      </c>
      <c r="J144" s="32">
        <v>1</v>
      </c>
      <c r="K144" s="123">
        <v>0</v>
      </c>
      <c r="L144" s="115"/>
      <c r="M144" s="40">
        <f t="shared" si="32"/>
        <v>0</v>
      </c>
      <c r="N144" s="244" t="s">
        <v>87</v>
      </c>
      <c r="O144" s="370"/>
      <c r="P144" s="371"/>
      <c r="Q144" s="370"/>
      <c r="R144" s="371"/>
      <c r="S144" s="370"/>
      <c r="T144" s="371"/>
      <c r="U144" s="10"/>
      <c r="V144" s="12"/>
      <c r="W144" s="11"/>
      <c r="X144" s="12"/>
      <c r="Y144" s="1"/>
      <c r="Z144" s="1"/>
    </row>
    <row r="145" spans="1:26" s="2" customFormat="1" ht="12.6" customHeight="1" thickBot="1" x14ac:dyDescent="0.25">
      <c r="A145" s="1"/>
      <c r="B145" s="435"/>
      <c r="C145" s="436"/>
      <c r="D145" s="436"/>
      <c r="E145" s="436"/>
      <c r="F145" s="436"/>
      <c r="G145" s="436"/>
      <c r="H145" s="436"/>
      <c r="I145" s="436"/>
      <c r="J145" s="436"/>
      <c r="K145" s="436"/>
      <c r="L145" s="436"/>
      <c r="M145" s="436"/>
      <c r="N145" s="436"/>
      <c r="O145" s="370"/>
      <c r="P145" s="371"/>
      <c r="Q145" s="370"/>
      <c r="R145" s="371"/>
      <c r="S145" s="370"/>
      <c r="T145" s="371"/>
      <c r="U145" s="10"/>
      <c r="V145" s="1"/>
      <c r="W145" s="11"/>
      <c r="X145" s="12"/>
      <c r="Y145" s="1"/>
      <c r="Z145" s="1"/>
    </row>
    <row r="146" spans="1:26" s="2" customFormat="1" ht="12.6" customHeight="1" x14ac:dyDescent="0.2">
      <c r="A146" s="1"/>
      <c r="B146" s="440" t="s">
        <v>113</v>
      </c>
      <c r="C146" s="441"/>
      <c r="D146" s="441"/>
      <c r="E146" s="442"/>
      <c r="F146" s="33"/>
      <c r="G146" s="41"/>
      <c r="H146" s="257"/>
      <c r="I146" s="450"/>
      <c r="J146" s="451"/>
      <c r="K146" s="451"/>
      <c r="L146" s="374"/>
      <c r="M146" s="35"/>
      <c r="N146" s="239"/>
      <c r="O146" s="370"/>
      <c r="P146" s="371"/>
      <c r="Q146" s="370"/>
      <c r="R146" s="371"/>
      <c r="S146" s="370"/>
      <c r="T146" s="371"/>
      <c r="U146" s="10"/>
      <c r="V146" s="12"/>
      <c r="W146" s="11"/>
      <c r="X146" s="12"/>
      <c r="Y146" s="1"/>
      <c r="Z146" s="1"/>
    </row>
    <row r="147" spans="1:26" s="2" customFormat="1" x14ac:dyDescent="0.2">
      <c r="A147" s="1"/>
      <c r="B147" s="15">
        <f>B144+1</f>
        <v>70</v>
      </c>
      <c r="C147" s="16" t="s">
        <v>141</v>
      </c>
      <c r="D147" s="17" t="s">
        <v>113</v>
      </c>
      <c r="E147" s="18" t="s">
        <v>5</v>
      </c>
      <c r="F147" s="19" t="s">
        <v>230</v>
      </c>
      <c r="G147" s="20" t="s">
        <v>86</v>
      </c>
      <c r="H147" s="255">
        <v>1</v>
      </c>
      <c r="I147" s="23" t="s">
        <v>15</v>
      </c>
      <c r="J147" s="22">
        <v>1</v>
      </c>
      <c r="K147" s="123">
        <v>0</v>
      </c>
      <c r="L147" s="382"/>
      <c r="M147" s="24">
        <f t="shared" ref="M147:M152" si="33">J147*K147*H147</f>
        <v>0</v>
      </c>
      <c r="N147" s="240" t="s">
        <v>87</v>
      </c>
      <c r="O147" s="370"/>
      <c r="P147" s="371"/>
      <c r="Q147" s="370"/>
      <c r="R147" s="371"/>
      <c r="S147" s="370"/>
      <c r="T147" s="371"/>
      <c r="U147" s="10"/>
      <c r="V147" s="1"/>
      <c r="W147" s="11"/>
      <c r="X147" s="12"/>
      <c r="Y147" s="1"/>
      <c r="Z147" s="1"/>
    </row>
    <row r="148" spans="1:26" s="2" customFormat="1" x14ac:dyDescent="0.2">
      <c r="A148" s="1"/>
      <c r="B148" s="15">
        <f>B147+1</f>
        <v>71</v>
      </c>
      <c r="C148" s="16" t="str">
        <f>C147</f>
        <v>KPV18</v>
      </c>
      <c r="D148" s="17" t="s">
        <v>113</v>
      </c>
      <c r="E148" s="18" t="s">
        <v>6</v>
      </c>
      <c r="F148" s="19" t="s">
        <v>230</v>
      </c>
      <c r="G148" s="20" t="s">
        <v>86</v>
      </c>
      <c r="H148" s="255">
        <v>1</v>
      </c>
      <c r="I148" s="23" t="str">
        <f>I147</f>
        <v>Item</v>
      </c>
      <c r="J148" s="22">
        <v>1</v>
      </c>
      <c r="K148" s="123">
        <v>0</v>
      </c>
      <c r="L148" s="382"/>
      <c r="M148" s="24">
        <f t="shared" si="33"/>
        <v>0</v>
      </c>
      <c r="N148" s="240" t="s">
        <v>87</v>
      </c>
      <c r="O148" s="370"/>
      <c r="P148" s="371"/>
      <c r="Q148" s="370"/>
      <c r="R148" s="371"/>
      <c r="S148" s="370"/>
      <c r="T148" s="371"/>
      <c r="U148" s="10"/>
      <c r="V148" s="12"/>
      <c r="W148" s="11"/>
      <c r="X148" s="12"/>
      <c r="Y148" s="1"/>
      <c r="Z148" s="12"/>
    </row>
    <row r="149" spans="1:26" s="2" customFormat="1" x14ac:dyDescent="0.2">
      <c r="A149" s="1"/>
      <c r="B149" s="15">
        <f>B148+1</f>
        <v>72</v>
      </c>
      <c r="C149" s="16" t="str">
        <f>C148</f>
        <v>KPV18</v>
      </c>
      <c r="D149" s="17" t="s">
        <v>113</v>
      </c>
      <c r="E149" s="18" t="s">
        <v>12</v>
      </c>
      <c r="F149" s="19" t="s">
        <v>230</v>
      </c>
      <c r="G149" s="20" t="s">
        <v>86</v>
      </c>
      <c r="H149" s="255">
        <v>1</v>
      </c>
      <c r="I149" s="23" t="str">
        <f>I148</f>
        <v>Item</v>
      </c>
      <c r="J149" s="22">
        <v>1</v>
      </c>
      <c r="K149" s="123">
        <v>0</v>
      </c>
      <c r="L149" s="382"/>
      <c r="M149" s="24">
        <f t="shared" si="33"/>
        <v>0</v>
      </c>
      <c r="N149" s="240" t="s">
        <v>87</v>
      </c>
      <c r="O149" s="370"/>
      <c r="P149" s="371"/>
      <c r="Q149" s="370"/>
      <c r="R149" s="371"/>
      <c r="S149" s="370"/>
      <c r="T149" s="371"/>
      <c r="U149" s="10"/>
      <c r="V149" s="12"/>
      <c r="W149" s="11"/>
      <c r="X149" s="12"/>
      <c r="Y149" s="1"/>
      <c r="Z149" s="1"/>
    </row>
    <row r="150" spans="1:26" s="2" customFormat="1" x14ac:dyDescent="0.2">
      <c r="A150" s="1"/>
      <c r="B150" s="15">
        <f>B149+1</f>
        <v>73</v>
      </c>
      <c r="C150" s="16" t="str">
        <f>C149</f>
        <v>KPV18</v>
      </c>
      <c r="D150" s="17" t="s">
        <v>113</v>
      </c>
      <c r="E150" s="18" t="s">
        <v>8</v>
      </c>
      <c r="F150" s="19" t="s">
        <v>230</v>
      </c>
      <c r="G150" s="20" t="s">
        <v>86</v>
      </c>
      <c r="H150" s="255">
        <v>1</v>
      </c>
      <c r="I150" s="23" t="str">
        <f>I149</f>
        <v>Item</v>
      </c>
      <c r="J150" s="22">
        <v>1</v>
      </c>
      <c r="K150" s="123">
        <v>0</v>
      </c>
      <c r="L150" s="382"/>
      <c r="M150" s="24">
        <f t="shared" si="33"/>
        <v>0</v>
      </c>
      <c r="N150" s="240" t="s">
        <v>87</v>
      </c>
      <c r="O150" s="370"/>
      <c r="P150" s="371"/>
      <c r="Q150" s="370"/>
      <c r="R150" s="371"/>
      <c r="S150" s="370"/>
      <c r="T150" s="371"/>
      <c r="U150" s="10"/>
      <c r="V150" s="12"/>
      <c r="W150" s="11"/>
      <c r="X150" s="12"/>
      <c r="Y150" s="1"/>
      <c r="Z150" s="1"/>
    </row>
    <row r="151" spans="1:26" s="2" customFormat="1" x14ac:dyDescent="0.2">
      <c r="A151" s="1"/>
      <c r="B151" s="15">
        <f>B150+1</f>
        <v>74</v>
      </c>
      <c r="C151" s="16" t="str">
        <f>C150</f>
        <v>KPV18</v>
      </c>
      <c r="D151" s="17" t="s">
        <v>113</v>
      </c>
      <c r="E151" s="37" t="s">
        <v>14</v>
      </c>
      <c r="F151" s="19" t="s">
        <v>230</v>
      </c>
      <c r="G151" s="20" t="s">
        <v>86</v>
      </c>
      <c r="H151" s="255">
        <v>1</v>
      </c>
      <c r="I151" s="23" t="str">
        <f t="shared" ref="I151:I152" si="34">I150</f>
        <v>Item</v>
      </c>
      <c r="J151" s="22">
        <v>1</v>
      </c>
      <c r="K151" s="123">
        <v>0</v>
      </c>
      <c r="L151" s="382"/>
      <c r="M151" s="24">
        <f t="shared" si="33"/>
        <v>0</v>
      </c>
      <c r="N151" s="240" t="s">
        <v>87</v>
      </c>
      <c r="O151" s="370"/>
      <c r="P151" s="371"/>
      <c r="Q151" s="370"/>
      <c r="R151" s="371"/>
      <c r="S151" s="370"/>
      <c r="T151" s="371"/>
      <c r="U151" s="10"/>
      <c r="V151" s="12"/>
      <c r="W151" s="11"/>
      <c r="X151" s="12"/>
      <c r="Y151" s="1"/>
      <c r="Z151" s="1"/>
    </row>
    <row r="152" spans="1:26" s="2" customFormat="1" x14ac:dyDescent="0.2">
      <c r="A152" s="1"/>
      <c r="B152" s="26">
        <f>B151+1</f>
        <v>75</v>
      </c>
      <c r="C152" s="38" t="str">
        <f>C151</f>
        <v>KPV18</v>
      </c>
      <c r="D152" s="27" t="s">
        <v>113</v>
      </c>
      <c r="E152" s="28" t="s">
        <v>10</v>
      </c>
      <c r="F152" s="29" t="s">
        <v>230</v>
      </c>
      <c r="G152" s="30" t="s">
        <v>86</v>
      </c>
      <c r="H152" s="256">
        <v>1</v>
      </c>
      <c r="I152" s="23" t="str">
        <f t="shared" si="34"/>
        <v>Item</v>
      </c>
      <c r="J152" s="32">
        <v>1</v>
      </c>
      <c r="K152" s="123">
        <v>0</v>
      </c>
      <c r="L152" s="115"/>
      <c r="M152" s="40">
        <f t="shared" si="33"/>
        <v>0</v>
      </c>
      <c r="N152" s="244" t="s">
        <v>87</v>
      </c>
      <c r="O152" s="370"/>
      <c r="P152" s="371"/>
      <c r="Q152" s="370"/>
      <c r="R152" s="371"/>
      <c r="S152" s="370"/>
      <c r="T152" s="371"/>
      <c r="U152" s="10"/>
      <c r="V152" s="12"/>
      <c r="W152" s="11"/>
      <c r="X152" s="12"/>
      <c r="Y152" s="1"/>
      <c r="Z152" s="1"/>
    </row>
    <row r="153" spans="1:26" s="2" customFormat="1" ht="12.6" customHeight="1" x14ac:dyDescent="0.2">
      <c r="A153" s="1"/>
      <c r="B153" s="440" t="s">
        <v>114</v>
      </c>
      <c r="C153" s="441"/>
      <c r="D153" s="441"/>
      <c r="E153" s="442"/>
      <c r="F153" s="33"/>
      <c r="G153" s="41"/>
      <c r="H153" s="257"/>
      <c r="I153" s="450"/>
      <c r="J153" s="451"/>
      <c r="K153" s="453"/>
      <c r="L153" s="374"/>
      <c r="M153" s="35"/>
      <c r="N153" s="239"/>
      <c r="O153" s="370"/>
      <c r="P153" s="371"/>
      <c r="Q153" s="370"/>
      <c r="R153" s="371"/>
      <c r="S153" s="370"/>
      <c r="T153" s="371"/>
      <c r="U153" s="10"/>
      <c r="V153" s="12"/>
      <c r="W153" s="11"/>
      <c r="X153" s="12"/>
      <c r="Y153" s="1"/>
      <c r="Z153" s="1"/>
    </row>
    <row r="154" spans="1:26" s="2" customFormat="1" x14ac:dyDescent="0.2">
      <c r="A154" s="1"/>
      <c r="B154" s="15">
        <f>B151+1</f>
        <v>75</v>
      </c>
      <c r="C154" s="16" t="s">
        <v>142</v>
      </c>
      <c r="D154" s="17" t="s">
        <v>31</v>
      </c>
      <c r="E154" s="18" t="s">
        <v>5</v>
      </c>
      <c r="F154" s="19" t="s">
        <v>230</v>
      </c>
      <c r="G154" s="20" t="s">
        <v>86</v>
      </c>
      <c r="H154" s="255">
        <v>1</v>
      </c>
      <c r="I154" s="43" t="s">
        <v>15</v>
      </c>
      <c r="J154" s="22">
        <v>1</v>
      </c>
      <c r="K154" s="123">
        <v>0</v>
      </c>
      <c r="L154" s="382"/>
      <c r="M154" s="24">
        <f t="shared" ref="M154:M159" si="35">J154*K154*H154</f>
        <v>0</v>
      </c>
      <c r="N154" s="240" t="s">
        <v>87</v>
      </c>
      <c r="O154" s="370"/>
      <c r="P154" s="371"/>
      <c r="Q154" s="370"/>
      <c r="R154" s="371"/>
      <c r="S154" s="370"/>
      <c r="T154" s="371"/>
      <c r="U154" s="10"/>
      <c r="V154" s="1"/>
      <c r="W154" s="11"/>
      <c r="X154" s="12"/>
      <c r="Y154" s="1"/>
      <c r="Z154" s="1"/>
    </row>
    <row r="155" spans="1:26" s="2" customFormat="1" ht="11.1" customHeight="1" x14ac:dyDescent="0.2">
      <c r="A155" s="1"/>
      <c r="B155" s="15">
        <f>B154+1</f>
        <v>76</v>
      </c>
      <c r="C155" s="16" t="str">
        <f>C154</f>
        <v>KPV19</v>
      </c>
      <c r="D155" s="17" t="s">
        <v>31</v>
      </c>
      <c r="E155" s="18" t="s">
        <v>6</v>
      </c>
      <c r="F155" s="19" t="s">
        <v>230</v>
      </c>
      <c r="G155" s="20" t="s">
        <v>86</v>
      </c>
      <c r="H155" s="255">
        <v>1</v>
      </c>
      <c r="I155" s="43" t="s">
        <v>15</v>
      </c>
      <c r="J155" s="22">
        <v>1</v>
      </c>
      <c r="K155" s="123">
        <v>0</v>
      </c>
      <c r="L155" s="382"/>
      <c r="M155" s="24">
        <f t="shared" si="35"/>
        <v>0</v>
      </c>
      <c r="N155" s="240" t="s">
        <v>87</v>
      </c>
      <c r="O155" s="370"/>
      <c r="P155" s="371"/>
      <c r="Q155" s="370"/>
      <c r="R155" s="371"/>
      <c r="S155" s="370"/>
      <c r="T155" s="371"/>
      <c r="U155" s="10"/>
      <c r="V155" s="12"/>
      <c r="W155" s="11"/>
      <c r="X155" s="12"/>
      <c r="Y155" s="1"/>
      <c r="Z155" s="12"/>
    </row>
    <row r="156" spans="1:26" s="2" customFormat="1" x14ac:dyDescent="0.2">
      <c r="A156" s="1"/>
      <c r="B156" s="15">
        <f>B155+1</f>
        <v>77</v>
      </c>
      <c r="C156" s="16" t="str">
        <f>C155</f>
        <v>KPV19</v>
      </c>
      <c r="D156" s="17" t="s">
        <v>31</v>
      </c>
      <c r="E156" s="18" t="s">
        <v>12</v>
      </c>
      <c r="F156" s="19" t="s">
        <v>230</v>
      </c>
      <c r="G156" s="20" t="s">
        <v>86</v>
      </c>
      <c r="H156" s="255">
        <v>1</v>
      </c>
      <c r="I156" s="43" t="s">
        <v>15</v>
      </c>
      <c r="J156" s="22">
        <v>1</v>
      </c>
      <c r="K156" s="123">
        <v>0</v>
      </c>
      <c r="L156" s="382"/>
      <c r="M156" s="24">
        <f t="shared" si="35"/>
        <v>0</v>
      </c>
      <c r="N156" s="240" t="s">
        <v>87</v>
      </c>
      <c r="O156" s="370"/>
      <c r="P156" s="371"/>
      <c r="Q156" s="370"/>
      <c r="R156" s="371"/>
      <c r="S156" s="370"/>
      <c r="T156" s="371"/>
      <c r="U156" s="10"/>
      <c r="V156" s="1"/>
      <c r="W156" s="11"/>
      <c r="X156" s="12"/>
      <c r="Y156" s="1"/>
      <c r="Z156" s="1"/>
    </row>
    <row r="157" spans="1:26" s="2" customFormat="1" x14ac:dyDescent="0.2">
      <c r="A157" s="1"/>
      <c r="B157" s="15">
        <f>B156+1</f>
        <v>78</v>
      </c>
      <c r="C157" s="16" t="str">
        <f>C156</f>
        <v>KPV19</v>
      </c>
      <c r="D157" s="17" t="s">
        <v>31</v>
      </c>
      <c r="E157" s="18" t="s">
        <v>8</v>
      </c>
      <c r="F157" s="19" t="s">
        <v>230</v>
      </c>
      <c r="G157" s="20" t="s">
        <v>86</v>
      </c>
      <c r="H157" s="255">
        <v>1</v>
      </c>
      <c r="I157" s="43" t="s">
        <v>15</v>
      </c>
      <c r="J157" s="22">
        <v>1</v>
      </c>
      <c r="K157" s="123">
        <v>0</v>
      </c>
      <c r="L157" s="382"/>
      <c r="M157" s="24">
        <f t="shared" si="35"/>
        <v>0</v>
      </c>
      <c r="N157" s="240" t="s">
        <v>87</v>
      </c>
      <c r="O157" s="370"/>
      <c r="P157" s="371"/>
      <c r="Q157" s="370"/>
      <c r="R157" s="371"/>
      <c r="S157" s="370"/>
      <c r="T157" s="371"/>
      <c r="U157" s="10"/>
      <c r="V157" s="12"/>
      <c r="W157" s="11"/>
      <c r="X157" s="12"/>
      <c r="Y157" s="1"/>
      <c r="Z157" s="1"/>
    </row>
    <row r="158" spans="1:26" s="2" customFormat="1" x14ac:dyDescent="0.2">
      <c r="A158" s="1"/>
      <c r="B158" s="15">
        <f>B157+1</f>
        <v>79</v>
      </c>
      <c r="C158" s="16" t="str">
        <f>C157</f>
        <v>KPV19</v>
      </c>
      <c r="D158" s="17" t="s">
        <v>31</v>
      </c>
      <c r="E158" s="37" t="s">
        <v>14</v>
      </c>
      <c r="F158" s="19" t="s">
        <v>230</v>
      </c>
      <c r="G158" s="20" t="s">
        <v>86</v>
      </c>
      <c r="H158" s="255">
        <v>1</v>
      </c>
      <c r="I158" s="43" t="s">
        <v>15</v>
      </c>
      <c r="J158" s="22">
        <v>1</v>
      </c>
      <c r="K158" s="123">
        <v>0</v>
      </c>
      <c r="L158" s="382"/>
      <c r="M158" s="24">
        <f t="shared" si="35"/>
        <v>0</v>
      </c>
      <c r="N158" s="240" t="s">
        <v>87</v>
      </c>
      <c r="O158" s="370"/>
      <c r="P158" s="371"/>
      <c r="Q158" s="370"/>
      <c r="R158" s="371"/>
      <c r="S158" s="370"/>
      <c r="T158" s="371"/>
      <c r="U158" s="10"/>
      <c r="V158" s="12"/>
      <c r="W158" s="11"/>
      <c r="X158" s="12"/>
      <c r="Y158" s="1"/>
      <c r="Z158" s="1"/>
    </row>
    <row r="159" spans="1:26" s="2" customFormat="1" x14ac:dyDescent="0.2">
      <c r="A159" s="1"/>
      <c r="B159" s="26">
        <f>B157+1</f>
        <v>79</v>
      </c>
      <c r="C159" s="38" t="str">
        <f>C154</f>
        <v>KPV19</v>
      </c>
      <c r="D159" s="27" t="s">
        <v>31</v>
      </c>
      <c r="E159" s="39" t="s">
        <v>10</v>
      </c>
      <c r="F159" s="19" t="s">
        <v>230</v>
      </c>
      <c r="G159" s="20" t="s">
        <v>86</v>
      </c>
      <c r="H159" s="256">
        <v>1</v>
      </c>
      <c r="I159" s="31" t="s">
        <v>15</v>
      </c>
      <c r="J159" s="32">
        <v>1</v>
      </c>
      <c r="K159" s="123">
        <v>0</v>
      </c>
      <c r="L159" s="115"/>
      <c r="M159" s="40">
        <f t="shared" si="35"/>
        <v>0</v>
      </c>
      <c r="N159" s="244" t="s">
        <v>87</v>
      </c>
      <c r="O159" s="370"/>
      <c r="P159" s="371"/>
      <c r="Q159" s="370"/>
      <c r="R159" s="371"/>
      <c r="S159" s="370"/>
      <c r="T159" s="371"/>
      <c r="U159" s="10"/>
      <c r="V159" s="12"/>
      <c r="W159" s="11"/>
      <c r="X159" s="12"/>
      <c r="Y159" s="1"/>
      <c r="Z159" s="1"/>
    </row>
    <row r="160" spans="1:26" s="2" customFormat="1" ht="12.6" customHeight="1" x14ac:dyDescent="0.2">
      <c r="A160" s="1"/>
      <c r="B160" s="429" t="s">
        <v>115</v>
      </c>
      <c r="C160" s="430"/>
      <c r="D160" s="430"/>
      <c r="E160" s="431"/>
      <c r="F160" s="48"/>
      <c r="G160" s="49"/>
      <c r="H160" s="263"/>
      <c r="I160" s="450"/>
      <c r="J160" s="451"/>
      <c r="K160" s="451"/>
      <c r="L160" s="373"/>
      <c r="M160" s="36"/>
      <c r="N160" s="245"/>
      <c r="O160" s="370"/>
      <c r="P160" s="371"/>
      <c r="Q160" s="370"/>
      <c r="R160" s="371"/>
      <c r="S160" s="370"/>
      <c r="T160" s="371"/>
      <c r="U160" s="10"/>
      <c r="V160" s="12"/>
      <c r="W160" s="11"/>
      <c r="X160" s="12"/>
      <c r="Y160" s="1"/>
      <c r="Z160" s="1"/>
    </row>
    <row r="161" spans="1:26" s="2" customFormat="1" x14ac:dyDescent="0.2">
      <c r="A161" s="1"/>
      <c r="B161" s="15">
        <f>B158+1</f>
        <v>80</v>
      </c>
      <c r="C161" s="16" t="s">
        <v>143</v>
      </c>
      <c r="D161" s="17" t="s">
        <v>31</v>
      </c>
      <c r="E161" s="18" t="s">
        <v>5</v>
      </c>
      <c r="F161" s="19" t="s">
        <v>230</v>
      </c>
      <c r="G161" s="20" t="s">
        <v>86</v>
      </c>
      <c r="H161" s="255">
        <v>1</v>
      </c>
      <c r="I161" s="23" t="s">
        <v>15</v>
      </c>
      <c r="J161" s="22">
        <v>1</v>
      </c>
      <c r="K161" s="123">
        <v>0</v>
      </c>
      <c r="L161" s="382"/>
      <c r="M161" s="24">
        <f t="shared" ref="M161:M166" si="36">J161*K161*H161</f>
        <v>0</v>
      </c>
      <c r="N161" s="240" t="s">
        <v>87</v>
      </c>
      <c r="O161" s="370"/>
      <c r="P161" s="371"/>
      <c r="Q161" s="370"/>
      <c r="R161" s="371"/>
      <c r="S161" s="370"/>
      <c r="T161" s="371"/>
      <c r="U161" s="10"/>
      <c r="V161" s="1"/>
      <c r="W161" s="11"/>
      <c r="X161" s="12"/>
      <c r="Y161" s="1"/>
      <c r="Z161" s="1"/>
    </row>
    <row r="162" spans="1:26" s="2" customFormat="1" ht="11.1" customHeight="1" x14ac:dyDescent="0.2">
      <c r="A162" s="1"/>
      <c r="B162" s="15">
        <f>B161+1</f>
        <v>81</v>
      </c>
      <c r="C162" s="16" t="str">
        <f>C161</f>
        <v>KPV20</v>
      </c>
      <c r="D162" s="17" t="s">
        <v>31</v>
      </c>
      <c r="E162" s="18" t="s">
        <v>6</v>
      </c>
      <c r="F162" s="19" t="s">
        <v>230</v>
      </c>
      <c r="G162" s="20" t="s">
        <v>86</v>
      </c>
      <c r="H162" s="255">
        <v>1</v>
      </c>
      <c r="I162" s="43" t="s">
        <v>15</v>
      </c>
      <c r="J162" s="22">
        <v>1</v>
      </c>
      <c r="K162" s="123">
        <v>0</v>
      </c>
      <c r="L162" s="382"/>
      <c r="M162" s="24">
        <f t="shared" si="36"/>
        <v>0</v>
      </c>
      <c r="N162" s="240" t="s">
        <v>87</v>
      </c>
      <c r="O162" s="370"/>
      <c r="P162" s="371"/>
      <c r="Q162" s="370"/>
      <c r="R162" s="371"/>
      <c r="S162" s="370"/>
      <c r="T162" s="371"/>
      <c r="U162" s="10"/>
      <c r="V162" s="12"/>
      <c r="W162" s="11"/>
      <c r="X162" s="12"/>
      <c r="Y162" s="1"/>
      <c r="Z162" s="12"/>
    </row>
    <row r="163" spans="1:26" s="2" customFormat="1" x14ac:dyDescent="0.2">
      <c r="A163" s="1"/>
      <c r="B163" s="15">
        <f>B162+1</f>
        <v>82</v>
      </c>
      <c r="C163" s="16" t="str">
        <f>C162</f>
        <v>KPV20</v>
      </c>
      <c r="D163" s="17" t="s">
        <v>31</v>
      </c>
      <c r="E163" s="18" t="s">
        <v>12</v>
      </c>
      <c r="F163" s="19" t="s">
        <v>230</v>
      </c>
      <c r="G163" s="20" t="s">
        <v>86</v>
      </c>
      <c r="H163" s="255">
        <v>1</v>
      </c>
      <c r="I163" s="43" t="s">
        <v>15</v>
      </c>
      <c r="J163" s="22">
        <v>1</v>
      </c>
      <c r="K163" s="123">
        <v>0</v>
      </c>
      <c r="L163" s="382"/>
      <c r="M163" s="24">
        <f t="shared" si="36"/>
        <v>0</v>
      </c>
      <c r="N163" s="240" t="s">
        <v>87</v>
      </c>
      <c r="O163" s="370"/>
      <c r="P163" s="371"/>
      <c r="Q163" s="370"/>
      <c r="R163" s="371"/>
      <c r="S163" s="370"/>
      <c r="T163" s="371"/>
      <c r="U163" s="10"/>
      <c r="V163" s="1"/>
      <c r="W163" s="11"/>
      <c r="X163" s="12"/>
      <c r="Y163" s="1"/>
      <c r="Z163" s="1"/>
    </row>
    <row r="164" spans="1:26" s="2" customFormat="1" x14ac:dyDescent="0.2">
      <c r="A164" s="1"/>
      <c r="B164" s="15">
        <f>B163+1</f>
        <v>83</v>
      </c>
      <c r="C164" s="16" t="str">
        <f>C163</f>
        <v>KPV20</v>
      </c>
      <c r="D164" s="17" t="s">
        <v>31</v>
      </c>
      <c r="E164" s="18" t="s">
        <v>8</v>
      </c>
      <c r="F164" s="19" t="s">
        <v>230</v>
      </c>
      <c r="G164" s="20" t="s">
        <v>86</v>
      </c>
      <c r="H164" s="255">
        <v>1</v>
      </c>
      <c r="I164" s="43" t="s">
        <v>15</v>
      </c>
      <c r="J164" s="22">
        <v>1</v>
      </c>
      <c r="K164" s="123">
        <v>0</v>
      </c>
      <c r="L164" s="382"/>
      <c r="M164" s="24">
        <f t="shared" si="36"/>
        <v>0</v>
      </c>
      <c r="N164" s="240" t="s">
        <v>87</v>
      </c>
      <c r="O164" s="370"/>
      <c r="P164" s="371"/>
      <c r="Q164" s="370"/>
      <c r="R164" s="371"/>
      <c r="S164" s="370"/>
      <c r="T164" s="371"/>
      <c r="U164" s="10"/>
      <c r="V164" s="12"/>
      <c r="W164" s="11"/>
      <c r="X164" s="12"/>
      <c r="Y164" s="1"/>
      <c r="Z164" s="1"/>
    </row>
    <row r="165" spans="1:26" s="2" customFormat="1" x14ac:dyDescent="0.2">
      <c r="A165" s="1"/>
      <c r="B165" s="15">
        <f>B164+1</f>
        <v>84</v>
      </c>
      <c r="C165" s="16" t="str">
        <f>C164</f>
        <v>KPV20</v>
      </c>
      <c r="D165" s="17" t="s">
        <v>31</v>
      </c>
      <c r="E165" s="37" t="s">
        <v>14</v>
      </c>
      <c r="F165" s="19" t="s">
        <v>230</v>
      </c>
      <c r="G165" s="20" t="s">
        <v>86</v>
      </c>
      <c r="H165" s="255">
        <v>1</v>
      </c>
      <c r="I165" s="43" t="s">
        <v>15</v>
      </c>
      <c r="J165" s="22">
        <v>1</v>
      </c>
      <c r="K165" s="123">
        <v>0</v>
      </c>
      <c r="L165" s="382"/>
      <c r="M165" s="24">
        <f t="shared" si="36"/>
        <v>0</v>
      </c>
      <c r="N165" s="240" t="s">
        <v>87</v>
      </c>
      <c r="O165" s="370"/>
      <c r="P165" s="371"/>
      <c r="Q165" s="370"/>
      <c r="R165" s="371"/>
      <c r="S165" s="370"/>
      <c r="T165" s="371"/>
      <c r="U165" s="10"/>
      <c r="V165" s="12"/>
      <c r="W165" s="11"/>
      <c r="X165" s="12"/>
      <c r="Y165" s="1"/>
      <c r="Z165" s="1"/>
    </row>
    <row r="166" spans="1:26" s="2" customFormat="1" x14ac:dyDescent="0.2">
      <c r="A166" s="1"/>
      <c r="B166" s="26">
        <f>B164+1</f>
        <v>84</v>
      </c>
      <c r="C166" s="38" t="str">
        <f>C161</f>
        <v>KPV20</v>
      </c>
      <c r="D166" s="27" t="s">
        <v>31</v>
      </c>
      <c r="E166" s="28" t="s">
        <v>10</v>
      </c>
      <c r="F166" s="29" t="s">
        <v>230</v>
      </c>
      <c r="G166" s="30" t="s">
        <v>86</v>
      </c>
      <c r="H166" s="256">
        <v>1</v>
      </c>
      <c r="I166" s="31" t="s">
        <v>15</v>
      </c>
      <c r="J166" s="32">
        <v>1</v>
      </c>
      <c r="K166" s="123">
        <v>0</v>
      </c>
      <c r="L166" s="115"/>
      <c r="M166" s="40">
        <f t="shared" si="36"/>
        <v>0</v>
      </c>
      <c r="N166" s="244" t="s">
        <v>87</v>
      </c>
      <c r="O166" s="370"/>
      <c r="P166" s="371"/>
      <c r="Q166" s="370"/>
      <c r="R166" s="371"/>
      <c r="S166" s="370"/>
      <c r="T166" s="371"/>
      <c r="U166" s="10"/>
      <c r="V166" s="12"/>
      <c r="W166" s="11"/>
      <c r="X166" s="12"/>
      <c r="Y166" s="1"/>
      <c r="Z166" s="1"/>
    </row>
    <row r="167" spans="1:26" s="2" customFormat="1" ht="12.6" customHeight="1" x14ac:dyDescent="0.2">
      <c r="A167" s="1"/>
      <c r="B167" s="429" t="s">
        <v>116</v>
      </c>
      <c r="C167" s="441"/>
      <c r="D167" s="441"/>
      <c r="E167" s="442"/>
      <c r="F167" s="33"/>
      <c r="G167" s="41"/>
      <c r="H167" s="257"/>
      <c r="I167" s="452"/>
      <c r="J167" s="453"/>
      <c r="K167" s="453"/>
      <c r="L167" s="374"/>
      <c r="M167" s="35"/>
      <c r="N167" s="245"/>
      <c r="O167" s="370"/>
      <c r="P167" s="371"/>
      <c r="Q167" s="370"/>
      <c r="R167" s="371"/>
      <c r="S167" s="370"/>
      <c r="T167" s="371"/>
      <c r="U167" s="10"/>
      <c r="V167" s="12"/>
      <c r="W167" s="11"/>
      <c r="X167" s="12"/>
      <c r="Y167" s="1"/>
      <c r="Z167" s="1"/>
    </row>
    <row r="168" spans="1:26" s="2" customFormat="1" x14ac:dyDescent="0.2">
      <c r="A168" s="1"/>
      <c r="B168" s="15">
        <f>B165+1</f>
        <v>85</v>
      </c>
      <c r="C168" s="16" t="s">
        <v>144</v>
      </c>
      <c r="D168" s="17" t="s">
        <v>31</v>
      </c>
      <c r="E168" s="18" t="s">
        <v>5</v>
      </c>
      <c r="F168" s="19" t="s">
        <v>230</v>
      </c>
      <c r="G168" s="20" t="s">
        <v>86</v>
      </c>
      <c r="H168" s="255">
        <v>1</v>
      </c>
      <c r="I168" s="23" t="s">
        <v>15</v>
      </c>
      <c r="J168" s="22">
        <v>1</v>
      </c>
      <c r="K168" s="124">
        <v>0</v>
      </c>
      <c r="L168" s="383"/>
      <c r="M168" s="24">
        <f t="shared" ref="M168:M173" si="37">J168*K168*H168</f>
        <v>0</v>
      </c>
      <c r="N168" s="240" t="s">
        <v>87</v>
      </c>
      <c r="O168" s="370"/>
      <c r="P168" s="371"/>
      <c r="Q168" s="370"/>
      <c r="R168" s="371"/>
      <c r="S168" s="370"/>
      <c r="T168" s="371"/>
      <c r="U168" s="10"/>
      <c r="V168" s="1"/>
      <c r="W168" s="11"/>
      <c r="X168" s="12"/>
      <c r="Y168" s="1"/>
      <c r="Z168" s="1"/>
    </row>
    <row r="169" spans="1:26" s="2" customFormat="1" ht="11.1" customHeight="1" x14ac:dyDescent="0.2">
      <c r="A169" s="1"/>
      <c r="B169" s="15">
        <f>B168+1</f>
        <v>86</v>
      </c>
      <c r="C169" s="16" t="str">
        <f>C168</f>
        <v>KPV21</v>
      </c>
      <c r="D169" s="17" t="s">
        <v>31</v>
      </c>
      <c r="E169" s="18" t="s">
        <v>6</v>
      </c>
      <c r="F169" s="19" t="s">
        <v>230</v>
      </c>
      <c r="G169" s="20" t="s">
        <v>86</v>
      </c>
      <c r="H169" s="255">
        <v>1</v>
      </c>
      <c r="I169" s="43" t="s">
        <v>15</v>
      </c>
      <c r="J169" s="22">
        <v>1</v>
      </c>
      <c r="K169" s="124">
        <v>0</v>
      </c>
      <c r="L169" s="383"/>
      <c r="M169" s="24">
        <f t="shared" si="37"/>
        <v>0</v>
      </c>
      <c r="N169" s="240" t="s">
        <v>87</v>
      </c>
      <c r="O169" s="370"/>
      <c r="P169" s="371"/>
      <c r="Q169" s="370"/>
      <c r="R169" s="371"/>
      <c r="S169" s="370"/>
      <c r="T169" s="371"/>
      <c r="U169" s="10"/>
      <c r="V169" s="12"/>
      <c r="W169" s="11"/>
      <c r="X169" s="12"/>
      <c r="Y169" s="1"/>
      <c r="Z169" s="12"/>
    </row>
    <row r="170" spans="1:26" s="2" customFormat="1" x14ac:dyDescent="0.2">
      <c r="A170" s="1"/>
      <c r="B170" s="15">
        <f>B169+1</f>
        <v>87</v>
      </c>
      <c r="C170" s="16" t="str">
        <f>C169</f>
        <v>KPV21</v>
      </c>
      <c r="D170" s="17" t="s">
        <v>31</v>
      </c>
      <c r="E170" s="18" t="s">
        <v>12</v>
      </c>
      <c r="F170" s="19" t="s">
        <v>230</v>
      </c>
      <c r="G170" s="20" t="s">
        <v>86</v>
      </c>
      <c r="H170" s="255">
        <v>1</v>
      </c>
      <c r="I170" s="43" t="s">
        <v>15</v>
      </c>
      <c r="J170" s="22">
        <v>1</v>
      </c>
      <c r="K170" s="124">
        <v>0</v>
      </c>
      <c r="L170" s="383"/>
      <c r="M170" s="24">
        <f t="shared" si="37"/>
        <v>0</v>
      </c>
      <c r="N170" s="240" t="s">
        <v>87</v>
      </c>
      <c r="O170" s="370"/>
      <c r="P170" s="371"/>
      <c r="Q170" s="370"/>
      <c r="R170" s="371"/>
      <c r="S170" s="370"/>
      <c r="T170" s="371"/>
      <c r="U170" s="10"/>
      <c r="V170" s="1"/>
      <c r="W170" s="11"/>
      <c r="X170" s="12"/>
      <c r="Y170" s="1"/>
      <c r="Z170" s="1"/>
    </row>
    <row r="171" spans="1:26" s="2" customFormat="1" x14ac:dyDescent="0.2">
      <c r="A171" s="1"/>
      <c r="B171" s="15">
        <f>B170+1</f>
        <v>88</v>
      </c>
      <c r="C171" s="16" t="str">
        <f>C170</f>
        <v>KPV21</v>
      </c>
      <c r="D171" s="17" t="s">
        <v>31</v>
      </c>
      <c r="E171" s="18" t="s">
        <v>8</v>
      </c>
      <c r="F171" s="19" t="s">
        <v>230</v>
      </c>
      <c r="G171" s="20" t="s">
        <v>86</v>
      </c>
      <c r="H171" s="255">
        <v>1</v>
      </c>
      <c r="I171" s="43" t="s">
        <v>15</v>
      </c>
      <c r="J171" s="22">
        <v>1</v>
      </c>
      <c r="K171" s="124">
        <v>0</v>
      </c>
      <c r="L171" s="383"/>
      <c r="M171" s="24">
        <f t="shared" si="37"/>
        <v>0</v>
      </c>
      <c r="N171" s="240" t="s">
        <v>87</v>
      </c>
      <c r="O171" s="370"/>
      <c r="P171" s="371"/>
      <c r="Q171" s="370"/>
      <c r="R171" s="371"/>
      <c r="S171" s="370"/>
      <c r="T171" s="371"/>
      <c r="U171" s="10"/>
      <c r="V171" s="12"/>
      <c r="W171" s="11"/>
      <c r="X171" s="12"/>
      <c r="Y171" s="1"/>
      <c r="Z171" s="1"/>
    </row>
    <row r="172" spans="1:26" s="2" customFormat="1" x14ac:dyDescent="0.2">
      <c r="A172" s="1"/>
      <c r="B172" s="15">
        <f>B171+1</f>
        <v>89</v>
      </c>
      <c r="C172" s="16" t="str">
        <f>C171</f>
        <v>KPV21</v>
      </c>
      <c r="D172" s="17" t="s">
        <v>31</v>
      </c>
      <c r="E172" s="37" t="s">
        <v>14</v>
      </c>
      <c r="F172" s="19" t="s">
        <v>230</v>
      </c>
      <c r="G172" s="20" t="s">
        <v>86</v>
      </c>
      <c r="H172" s="255">
        <v>1</v>
      </c>
      <c r="I172" s="43" t="s">
        <v>15</v>
      </c>
      <c r="J172" s="22">
        <v>1</v>
      </c>
      <c r="K172" s="124">
        <v>0</v>
      </c>
      <c r="L172" s="383"/>
      <c r="M172" s="24">
        <f t="shared" si="37"/>
        <v>0</v>
      </c>
      <c r="N172" s="240" t="s">
        <v>87</v>
      </c>
      <c r="O172" s="370"/>
      <c r="P172" s="371"/>
      <c r="Q172" s="370"/>
      <c r="R172" s="371"/>
      <c r="S172" s="370"/>
      <c r="T172" s="371"/>
      <c r="U172" s="10"/>
      <c r="V172" s="12"/>
      <c r="W172" s="11"/>
      <c r="X172" s="12"/>
      <c r="Y172" s="1"/>
      <c r="Z172" s="1"/>
    </row>
    <row r="173" spans="1:26" s="2" customFormat="1" x14ac:dyDescent="0.2">
      <c r="A173" s="1"/>
      <c r="B173" s="26">
        <f>B171+1</f>
        <v>89</v>
      </c>
      <c r="C173" s="38" t="str">
        <f>C168</f>
        <v>KPV21</v>
      </c>
      <c r="D173" s="27" t="s">
        <v>31</v>
      </c>
      <c r="E173" s="28" t="s">
        <v>10</v>
      </c>
      <c r="F173" s="29" t="s">
        <v>230</v>
      </c>
      <c r="G173" s="30" t="s">
        <v>86</v>
      </c>
      <c r="H173" s="256">
        <v>1</v>
      </c>
      <c r="I173" s="31" t="s">
        <v>15</v>
      </c>
      <c r="J173" s="32">
        <v>1</v>
      </c>
      <c r="K173" s="124">
        <v>0</v>
      </c>
      <c r="L173" s="384"/>
      <c r="M173" s="40">
        <f t="shared" si="37"/>
        <v>0</v>
      </c>
      <c r="N173" s="244" t="s">
        <v>87</v>
      </c>
      <c r="O173" s="370"/>
      <c r="P173" s="371"/>
      <c r="Q173" s="370"/>
      <c r="R173" s="371"/>
      <c r="S173" s="370"/>
      <c r="T173" s="371"/>
      <c r="U173" s="10"/>
      <c r="V173" s="12"/>
      <c r="W173" s="11"/>
      <c r="X173" s="12"/>
      <c r="Y173" s="1"/>
      <c r="Z173" s="1"/>
    </row>
    <row r="174" spans="1:26" s="2" customFormat="1" ht="12.6" customHeight="1" x14ac:dyDescent="0.2">
      <c r="A174" s="1"/>
      <c r="B174" s="440" t="s">
        <v>117</v>
      </c>
      <c r="C174" s="441"/>
      <c r="D174" s="441"/>
      <c r="E174" s="442"/>
      <c r="F174" s="33"/>
      <c r="G174" s="34"/>
      <c r="H174" s="257"/>
      <c r="I174" s="452"/>
      <c r="J174" s="453"/>
      <c r="K174" s="453"/>
      <c r="L174" s="374"/>
      <c r="M174" s="35"/>
      <c r="N174" s="239"/>
      <c r="O174" s="370"/>
      <c r="P174" s="371"/>
      <c r="Q174" s="370"/>
      <c r="R174" s="371"/>
      <c r="S174" s="370"/>
      <c r="T174" s="371"/>
      <c r="U174" s="10"/>
      <c r="V174" s="12"/>
      <c r="W174" s="11"/>
      <c r="X174" s="12"/>
      <c r="Y174" s="1"/>
      <c r="Z174" s="1"/>
    </row>
    <row r="175" spans="1:26" s="2" customFormat="1" x14ac:dyDescent="0.2">
      <c r="A175" s="1"/>
      <c r="B175" s="15">
        <f>B172+1</f>
        <v>90</v>
      </c>
      <c r="C175" s="16" t="s">
        <v>145</v>
      </c>
      <c r="D175" s="17" t="s">
        <v>118</v>
      </c>
      <c r="E175" s="18" t="s">
        <v>5</v>
      </c>
      <c r="F175" s="19" t="s">
        <v>230</v>
      </c>
      <c r="G175" s="20" t="s">
        <v>86</v>
      </c>
      <c r="H175" s="255">
        <v>1</v>
      </c>
      <c r="I175" s="21" t="s">
        <v>15</v>
      </c>
      <c r="J175" s="22">
        <v>1</v>
      </c>
      <c r="K175" s="124">
        <v>0</v>
      </c>
      <c r="L175" s="383"/>
      <c r="M175" s="24">
        <f t="shared" ref="M175:M180" si="38">J175*K175*H175</f>
        <v>0</v>
      </c>
      <c r="N175" s="240" t="s">
        <v>87</v>
      </c>
      <c r="O175" s="370"/>
      <c r="P175" s="371"/>
      <c r="Q175" s="370"/>
      <c r="R175" s="371"/>
      <c r="S175" s="370"/>
      <c r="T175" s="371"/>
      <c r="U175" s="10"/>
      <c r="V175" s="1"/>
      <c r="W175" s="11"/>
      <c r="X175" s="12"/>
      <c r="Y175" s="1"/>
      <c r="Z175" s="1"/>
    </row>
    <row r="176" spans="1:26" s="2" customFormat="1" x14ac:dyDescent="0.2">
      <c r="A176" s="1"/>
      <c r="B176" s="15">
        <f>B175+1</f>
        <v>91</v>
      </c>
      <c r="C176" s="16" t="str">
        <f>C175</f>
        <v>KPV22</v>
      </c>
      <c r="D176" s="17" t="s">
        <v>118</v>
      </c>
      <c r="E176" s="18" t="s">
        <v>6</v>
      </c>
      <c r="F176" s="19" t="s">
        <v>230</v>
      </c>
      <c r="G176" s="20" t="s">
        <v>86</v>
      </c>
      <c r="H176" s="255">
        <v>1</v>
      </c>
      <c r="I176" s="21" t="s">
        <v>15</v>
      </c>
      <c r="J176" s="22">
        <v>1</v>
      </c>
      <c r="K176" s="124">
        <v>0</v>
      </c>
      <c r="L176" s="383"/>
      <c r="M176" s="24">
        <f t="shared" si="38"/>
        <v>0</v>
      </c>
      <c r="N176" s="240" t="s">
        <v>87</v>
      </c>
      <c r="O176" s="370"/>
      <c r="P176" s="371"/>
      <c r="Q176" s="370"/>
      <c r="R176" s="371"/>
      <c r="S176" s="370"/>
      <c r="T176" s="371"/>
      <c r="U176" s="10"/>
      <c r="V176" s="12"/>
      <c r="W176" s="11"/>
      <c r="X176" s="12"/>
      <c r="Y176" s="1"/>
      <c r="Z176" s="12"/>
    </row>
    <row r="177" spans="1:26" s="2" customFormat="1" x14ac:dyDescent="0.2">
      <c r="A177" s="1"/>
      <c r="B177" s="15">
        <f>B176+1</f>
        <v>92</v>
      </c>
      <c r="C177" s="16" t="str">
        <f>C176</f>
        <v>KPV22</v>
      </c>
      <c r="D177" s="17" t="s">
        <v>118</v>
      </c>
      <c r="E177" s="18" t="s">
        <v>12</v>
      </c>
      <c r="F177" s="19" t="s">
        <v>230</v>
      </c>
      <c r="G177" s="20" t="s">
        <v>86</v>
      </c>
      <c r="H177" s="255">
        <v>1</v>
      </c>
      <c r="I177" s="21" t="s">
        <v>15</v>
      </c>
      <c r="J177" s="22">
        <v>1</v>
      </c>
      <c r="K177" s="124">
        <v>0</v>
      </c>
      <c r="L177" s="383"/>
      <c r="M177" s="24">
        <f t="shared" si="38"/>
        <v>0</v>
      </c>
      <c r="N177" s="240" t="s">
        <v>87</v>
      </c>
      <c r="O177" s="370"/>
      <c r="P177" s="371"/>
      <c r="Q177" s="370"/>
      <c r="R177" s="371"/>
      <c r="S177" s="370"/>
      <c r="T177" s="371"/>
      <c r="U177" s="10"/>
      <c r="V177" s="12"/>
      <c r="W177" s="11"/>
      <c r="X177" s="12"/>
      <c r="Y177" s="1"/>
      <c r="Z177" s="1"/>
    </row>
    <row r="178" spans="1:26" s="2" customFormat="1" x14ac:dyDescent="0.2">
      <c r="A178" s="1"/>
      <c r="B178" s="15">
        <f>B177+1</f>
        <v>93</v>
      </c>
      <c r="C178" s="16" t="str">
        <f>C177</f>
        <v>KPV22</v>
      </c>
      <c r="D178" s="17" t="s">
        <v>118</v>
      </c>
      <c r="E178" s="18" t="s">
        <v>8</v>
      </c>
      <c r="F178" s="19" t="s">
        <v>230</v>
      </c>
      <c r="G178" s="20" t="s">
        <v>86</v>
      </c>
      <c r="H178" s="255">
        <v>1</v>
      </c>
      <c r="I178" s="21" t="s">
        <v>15</v>
      </c>
      <c r="J178" s="22">
        <v>1</v>
      </c>
      <c r="K178" s="124">
        <v>0</v>
      </c>
      <c r="L178" s="383"/>
      <c r="M178" s="24">
        <f t="shared" si="38"/>
        <v>0</v>
      </c>
      <c r="N178" s="240" t="s">
        <v>87</v>
      </c>
      <c r="O178" s="370"/>
      <c r="P178" s="371"/>
      <c r="Q178" s="370"/>
      <c r="R178" s="371"/>
      <c r="S178" s="370"/>
      <c r="T178" s="371"/>
      <c r="U178" s="10"/>
      <c r="V178" s="12"/>
      <c r="W178" s="11"/>
      <c r="X178" s="12"/>
      <c r="Y178" s="1"/>
      <c r="Z178" s="1"/>
    </row>
    <row r="179" spans="1:26" s="2" customFormat="1" x14ac:dyDescent="0.2">
      <c r="A179" s="1"/>
      <c r="B179" s="15">
        <f>B178+1</f>
        <v>94</v>
      </c>
      <c r="C179" s="16" t="str">
        <f>C178</f>
        <v>KPV22</v>
      </c>
      <c r="D179" s="17" t="s">
        <v>118</v>
      </c>
      <c r="E179" s="37" t="s">
        <v>9</v>
      </c>
      <c r="F179" s="19" t="s">
        <v>230</v>
      </c>
      <c r="G179" s="20" t="s">
        <v>86</v>
      </c>
      <c r="H179" s="255">
        <v>1</v>
      </c>
      <c r="I179" s="21" t="s">
        <v>15</v>
      </c>
      <c r="J179" s="22">
        <v>1</v>
      </c>
      <c r="K179" s="124">
        <v>0</v>
      </c>
      <c r="L179" s="383"/>
      <c r="M179" s="24">
        <f t="shared" si="38"/>
        <v>0</v>
      </c>
      <c r="N179" s="240" t="s">
        <v>87</v>
      </c>
      <c r="O179" s="370"/>
      <c r="P179" s="371"/>
      <c r="Q179" s="370"/>
      <c r="R179" s="371"/>
      <c r="S179" s="370"/>
      <c r="T179" s="371"/>
      <c r="U179" s="10"/>
      <c r="V179" s="12"/>
      <c r="W179" s="11"/>
      <c r="X179" s="12"/>
      <c r="Y179" s="1"/>
      <c r="Z179" s="1"/>
    </row>
    <row r="180" spans="1:26" s="2" customFormat="1" ht="12" thickBot="1" x14ac:dyDescent="0.25">
      <c r="A180" s="1"/>
      <c r="B180" s="26">
        <f>B179+1</f>
        <v>95</v>
      </c>
      <c r="C180" s="38" t="str">
        <f>C179</f>
        <v>KPV22</v>
      </c>
      <c r="D180" s="27" t="s">
        <v>118</v>
      </c>
      <c r="E180" s="39" t="s">
        <v>10</v>
      </c>
      <c r="F180" s="19" t="s">
        <v>230</v>
      </c>
      <c r="G180" s="20" t="s">
        <v>86</v>
      </c>
      <c r="H180" s="256">
        <v>1</v>
      </c>
      <c r="I180" s="31" t="s">
        <v>15</v>
      </c>
      <c r="J180" s="32">
        <v>1</v>
      </c>
      <c r="K180" s="124">
        <v>0</v>
      </c>
      <c r="L180" s="384"/>
      <c r="M180" s="40">
        <f t="shared" si="38"/>
        <v>0</v>
      </c>
      <c r="N180" s="244" t="s">
        <v>87</v>
      </c>
      <c r="O180" s="370"/>
      <c r="P180" s="371"/>
      <c r="Q180" s="370"/>
      <c r="R180" s="371"/>
      <c r="S180" s="370"/>
      <c r="T180" s="371"/>
      <c r="U180" s="10"/>
      <c r="V180" s="12"/>
      <c r="W180" s="11"/>
      <c r="X180" s="12"/>
      <c r="Y180" s="1"/>
      <c r="Z180" s="1"/>
    </row>
    <row r="181" spans="1:26" s="2" customFormat="1" ht="12.6" customHeight="1" thickBot="1" x14ac:dyDescent="0.25">
      <c r="A181" s="1"/>
      <c r="B181" s="435"/>
      <c r="C181" s="436"/>
      <c r="D181" s="436"/>
      <c r="E181" s="436"/>
      <c r="F181" s="436"/>
      <c r="G181" s="436"/>
      <c r="H181" s="436"/>
      <c r="I181" s="436"/>
      <c r="J181" s="436"/>
      <c r="K181" s="436"/>
      <c r="L181" s="436"/>
      <c r="M181" s="436"/>
      <c r="N181" s="436"/>
      <c r="O181" s="370"/>
      <c r="P181" s="371"/>
      <c r="Q181" s="370"/>
      <c r="R181" s="371"/>
      <c r="S181" s="370"/>
      <c r="T181" s="371"/>
      <c r="U181" s="10"/>
      <c r="V181" s="1"/>
      <c r="W181" s="11"/>
      <c r="X181" s="12"/>
      <c r="Y181" s="1"/>
      <c r="Z181" s="1"/>
    </row>
    <row r="182" spans="1:26" s="2" customFormat="1" ht="12.6" customHeight="1" x14ac:dyDescent="0.2">
      <c r="A182" s="1"/>
      <c r="B182" s="429" t="s">
        <v>174</v>
      </c>
      <c r="C182" s="430"/>
      <c r="D182" s="430"/>
      <c r="E182" s="431"/>
      <c r="F182" s="33"/>
      <c r="G182" s="41"/>
      <c r="H182" s="257"/>
      <c r="I182" s="450"/>
      <c r="J182" s="451"/>
      <c r="K182" s="451"/>
      <c r="L182" s="374"/>
      <c r="M182" s="35"/>
      <c r="N182" s="239"/>
      <c r="O182" s="370"/>
      <c r="P182" s="371"/>
      <c r="Q182" s="370"/>
      <c r="R182" s="371"/>
      <c r="S182" s="370"/>
      <c r="T182" s="371"/>
      <c r="U182" s="10"/>
      <c r="V182" s="12"/>
      <c r="W182" s="11"/>
      <c r="X182" s="12"/>
      <c r="Y182" s="1"/>
      <c r="Z182" s="1"/>
    </row>
    <row r="183" spans="1:26" s="2" customFormat="1" x14ac:dyDescent="0.2">
      <c r="A183" s="1"/>
      <c r="B183" s="15">
        <f>B180+1</f>
        <v>96</v>
      </c>
      <c r="C183" s="16" t="s">
        <v>146</v>
      </c>
      <c r="D183" s="17" t="s">
        <v>175</v>
      </c>
      <c r="E183" s="18" t="s">
        <v>5</v>
      </c>
      <c r="F183" s="19" t="s">
        <v>230</v>
      </c>
      <c r="G183" s="20" t="s">
        <v>86</v>
      </c>
      <c r="H183" s="255">
        <v>1</v>
      </c>
      <c r="I183" s="43" t="s">
        <v>15</v>
      </c>
      <c r="J183" s="22">
        <v>1</v>
      </c>
      <c r="K183" s="50">
        <v>0</v>
      </c>
      <c r="L183" s="378"/>
      <c r="M183" s="24">
        <f>J183*K183*H183</f>
        <v>0</v>
      </c>
      <c r="N183" s="240" t="s">
        <v>87</v>
      </c>
      <c r="O183" s="370"/>
      <c r="P183" s="371"/>
      <c r="Q183" s="370"/>
      <c r="R183" s="371"/>
      <c r="S183" s="370"/>
      <c r="T183" s="371"/>
      <c r="U183" s="10"/>
      <c r="V183" s="1"/>
      <c r="W183" s="11"/>
      <c r="X183" s="12"/>
      <c r="Y183" s="1"/>
      <c r="Z183" s="1"/>
    </row>
    <row r="184" spans="1:26" s="2" customFormat="1" x14ac:dyDescent="0.2">
      <c r="A184" s="1"/>
      <c r="B184" s="15">
        <f>B183+1</f>
        <v>97</v>
      </c>
      <c r="C184" s="16" t="str">
        <f>C183</f>
        <v>KPV23</v>
      </c>
      <c r="D184" s="17" t="s">
        <v>175</v>
      </c>
      <c r="E184" s="18" t="s">
        <v>8</v>
      </c>
      <c r="F184" s="19" t="s">
        <v>230</v>
      </c>
      <c r="G184" s="20" t="s">
        <v>86</v>
      </c>
      <c r="H184" s="255">
        <v>1</v>
      </c>
      <c r="I184" s="43" t="s">
        <v>15</v>
      </c>
      <c r="J184" s="22">
        <v>1</v>
      </c>
      <c r="K184" s="50">
        <v>0</v>
      </c>
      <c r="L184" s="378"/>
      <c r="M184" s="24">
        <f>J184*K184*H184</f>
        <v>0</v>
      </c>
      <c r="N184" s="240" t="s">
        <v>87</v>
      </c>
      <c r="O184" s="370"/>
      <c r="P184" s="371"/>
      <c r="Q184" s="370"/>
      <c r="R184" s="371"/>
      <c r="S184" s="370"/>
      <c r="T184" s="371"/>
      <c r="U184" s="10"/>
      <c r="V184" s="12"/>
      <c r="W184" s="11"/>
      <c r="X184" s="12"/>
      <c r="Y184" s="1"/>
      <c r="Z184" s="1"/>
    </row>
    <row r="185" spans="1:26" s="2" customFormat="1" x14ac:dyDescent="0.2">
      <c r="A185" s="1"/>
      <c r="B185" s="15">
        <f t="shared" ref="B185:B186" si="39">B184+1</f>
        <v>98</v>
      </c>
      <c r="C185" s="16" t="str">
        <f>C184</f>
        <v>KPV23</v>
      </c>
      <c r="D185" s="17" t="s">
        <v>175</v>
      </c>
      <c r="E185" s="37" t="s">
        <v>9</v>
      </c>
      <c r="F185" s="19" t="s">
        <v>230</v>
      </c>
      <c r="G185" s="20" t="s">
        <v>86</v>
      </c>
      <c r="H185" s="255">
        <v>1</v>
      </c>
      <c r="I185" s="43" t="s">
        <v>15</v>
      </c>
      <c r="J185" s="22">
        <v>1</v>
      </c>
      <c r="K185" s="50">
        <v>0</v>
      </c>
      <c r="L185" s="378"/>
      <c r="M185" s="24">
        <f>J185*K185*H185</f>
        <v>0</v>
      </c>
      <c r="N185" s="240" t="s">
        <v>87</v>
      </c>
      <c r="O185" s="370"/>
      <c r="P185" s="371"/>
      <c r="Q185" s="370"/>
      <c r="R185" s="371"/>
      <c r="S185" s="370"/>
      <c r="T185" s="371"/>
      <c r="U185" s="10"/>
      <c r="V185" s="12"/>
      <c r="W185" s="11"/>
      <c r="X185" s="12"/>
      <c r="Y185" s="1"/>
      <c r="Z185" s="1"/>
    </row>
    <row r="186" spans="1:26" s="2" customFormat="1" x14ac:dyDescent="0.2">
      <c r="A186" s="1"/>
      <c r="B186" s="26">
        <f t="shared" si="39"/>
        <v>99</v>
      </c>
      <c r="C186" s="38" t="str">
        <f>C183</f>
        <v>KPV23</v>
      </c>
      <c r="D186" s="17" t="s">
        <v>175</v>
      </c>
      <c r="E186" s="25" t="s">
        <v>10</v>
      </c>
      <c r="F186" s="29" t="s">
        <v>230</v>
      </c>
      <c r="G186" s="30" t="s">
        <v>86</v>
      </c>
      <c r="H186" s="262">
        <v>1</v>
      </c>
      <c r="I186" s="43" t="s">
        <v>15</v>
      </c>
      <c r="J186" s="22">
        <v>1</v>
      </c>
      <c r="K186" s="50">
        <v>0</v>
      </c>
      <c r="L186" s="380"/>
      <c r="M186" s="40">
        <f>J186*K186*H186</f>
        <v>0</v>
      </c>
      <c r="N186" s="244" t="s">
        <v>87</v>
      </c>
      <c r="O186" s="370"/>
      <c r="P186" s="371"/>
      <c r="Q186" s="370"/>
      <c r="R186" s="371"/>
      <c r="S186" s="370"/>
      <c r="T186" s="371"/>
      <c r="U186" s="10"/>
      <c r="V186" s="12"/>
      <c r="W186" s="11"/>
      <c r="X186" s="12"/>
      <c r="Y186" s="1"/>
      <c r="Z186" s="1"/>
    </row>
    <row r="187" spans="1:26" s="2" customFormat="1" ht="12.6" customHeight="1" x14ac:dyDescent="0.2">
      <c r="A187" s="1"/>
      <c r="B187" s="440" t="s">
        <v>30</v>
      </c>
      <c r="C187" s="441"/>
      <c r="D187" s="441"/>
      <c r="E187" s="442"/>
      <c r="F187" s="33"/>
      <c r="G187" s="41"/>
      <c r="H187" s="257"/>
      <c r="I187" s="452"/>
      <c r="J187" s="453"/>
      <c r="K187" s="453"/>
      <c r="L187" s="374"/>
      <c r="M187" s="35"/>
      <c r="N187" s="242"/>
      <c r="O187" s="370"/>
      <c r="P187" s="371"/>
      <c r="Q187" s="370"/>
      <c r="R187" s="371"/>
      <c r="S187" s="370"/>
      <c r="T187" s="371"/>
      <c r="U187" s="10"/>
      <c r="V187" s="12"/>
      <c r="W187" s="11"/>
      <c r="X187" s="12"/>
      <c r="Y187" s="1"/>
      <c r="Z187" s="1"/>
    </row>
    <row r="188" spans="1:26" s="2" customFormat="1" x14ac:dyDescent="0.2">
      <c r="A188" s="1"/>
      <c r="B188" s="15">
        <f>B186+1</f>
        <v>100</v>
      </c>
      <c r="C188" s="16" t="s">
        <v>147</v>
      </c>
      <c r="D188" s="17" t="s">
        <v>30</v>
      </c>
      <c r="E188" s="18" t="s">
        <v>5</v>
      </c>
      <c r="F188" s="19" t="s">
        <v>230</v>
      </c>
      <c r="G188" s="20" t="s">
        <v>86</v>
      </c>
      <c r="H188" s="255">
        <v>1</v>
      </c>
      <c r="I188" s="43" t="s">
        <v>15</v>
      </c>
      <c r="J188" s="22">
        <v>1</v>
      </c>
      <c r="K188" s="50">
        <v>0</v>
      </c>
      <c r="L188" s="378"/>
      <c r="M188" s="24">
        <f>J188*K188*H188</f>
        <v>0</v>
      </c>
      <c r="N188" s="240" t="s">
        <v>87</v>
      </c>
      <c r="O188" s="370"/>
      <c r="P188" s="371"/>
      <c r="Q188" s="370"/>
      <c r="R188" s="371"/>
      <c r="S188" s="370"/>
      <c r="T188" s="371"/>
      <c r="U188" s="10"/>
      <c r="V188" s="1"/>
      <c r="W188" s="11"/>
      <c r="X188" s="12"/>
      <c r="Y188" s="1"/>
      <c r="Z188" s="1"/>
    </row>
    <row r="189" spans="1:26" s="2" customFormat="1" x14ac:dyDescent="0.2">
      <c r="A189" s="1"/>
      <c r="B189" s="15">
        <f>B188+1</f>
        <v>101</v>
      </c>
      <c r="C189" s="16" t="str">
        <f>C188</f>
        <v>KPV25</v>
      </c>
      <c r="D189" s="17" t="s">
        <v>30</v>
      </c>
      <c r="E189" s="18" t="s">
        <v>8</v>
      </c>
      <c r="F189" s="19" t="s">
        <v>230</v>
      </c>
      <c r="G189" s="20" t="s">
        <v>86</v>
      </c>
      <c r="H189" s="255">
        <v>1</v>
      </c>
      <c r="I189" s="43" t="s">
        <v>15</v>
      </c>
      <c r="J189" s="22">
        <v>1</v>
      </c>
      <c r="K189" s="50">
        <v>0</v>
      </c>
      <c r="L189" s="378"/>
      <c r="M189" s="24">
        <f>J189*K189*H189</f>
        <v>0</v>
      </c>
      <c r="N189" s="240" t="s">
        <v>87</v>
      </c>
      <c r="O189" s="370"/>
      <c r="P189" s="371"/>
      <c r="Q189" s="370"/>
      <c r="R189" s="371"/>
      <c r="S189" s="370"/>
      <c r="T189" s="371"/>
      <c r="U189" s="10"/>
      <c r="V189" s="12"/>
      <c r="W189" s="11"/>
      <c r="X189" s="12"/>
      <c r="Y189" s="1"/>
      <c r="Z189" s="1"/>
    </row>
    <row r="190" spans="1:26" s="2" customFormat="1" x14ac:dyDescent="0.2">
      <c r="A190" s="1"/>
      <c r="B190" s="15">
        <f t="shared" ref="B190:B191" si="40">B189+1</f>
        <v>102</v>
      </c>
      <c r="C190" s="16" t="str">
        <f t="shared" ref="C190:C191" si="41">C189</f>
        <v>KPV25</v>
      </c>
      <c r="D190" s="17" t="s">
        <v>30</v>
      </c>
      <c r="E190" s="37" t="s">
        <v>9</v>
      </c>
      <c r="F190" s="19" t="s">
        <v>230</v>
      </c>
      <c r="G190" s="20" t="s">
        <v>86</v>
      </c>
      <c r="H190" s="255">
        <v>1</v>
      </c>
      <c r="I190" s="43" t="s">
        <v>15</v>
      </c>
      <c r="J190" s="22">
        <v>1</v>
      </c>
      <c r="K190" s="50">
        <v>0</v>
      </c>
      <c r="L190" s="378"/>
      <c r="M190" s="24">
        <f>J190*K190*H190</f>
        <v>0</v>
      </c>
      <c r="N190" s="240" t="s">
        <v>87</v>
      </c>
      <c r="O190" s="370"/>
      <c r="P190" s="371"/>
      <c r="Q190" s="370"/>
      <c r="R190" s="371"/>
      <c r="S190" s="370"/>
      <c r="T190" s="371"/>
      <c r="U190" s="10"/>
      <c r="V190" s="12"/>
      <c r="W190" s="11"/>
      <c r="X190" s="12"/>
      <c r="Y190" s="1"/>
      <c r="Z190" s="1"/>
    </row>
    <row r="191" spans="1:26" s="2" customFormat="1" x14ac:dyDescent="0.2">
      <c r="A191" s="1"/>
      <c r="B191" s="26">
        <f t="shared" si="40"/>
        <v>103</v>
      </c>
      <c r="C191" s="38" t="str">
        <f t="shared" si="41"/>
        <v>KPV25</v>
      </c>
      <c r="D191" s="27" t="s">
        <v>30</v>
      </c>
      <c r="E191" s="28" t="s">
        <v>10</v>
      </c>
      <c r="F191" s="29" t="s">
        <v>230</v>
      </c>
      <c r="G191" s="30" t="s">
        <v>86</v>
      </c>
      <c r="H191" s="262">
        <v>1</v>
      </c>
      <c r="I191" s="31" t="s">
        <v>15</v>
      </c>
      <c r="J191" s="32">
        <v>1</v>
      </c>
      <c r="K191" s="50">
        <v>0</v>
      </c>
      <c r="L191" s="380"/>
      <c r="M191" s="40">
        <f>J191*K191*H191</f>
        <v>0</v>
      </c>
      <c r="N191" s="244" t="s">
        <v>87</v>
      </c>
      <c r="O191" s="370"/>
      <c r="P191" s="371"/>
      <c r="Q191" s="370"/>
      <c r="R191" s="371"/>
      <c r="S191" s="370"/>
      <c r="T191" s="371"/>
      <c r="U191" s="10"/>
      <c r="V191" s="12"/>
      <c r="W191" s="11"/>
      <c r="X191" s="12"/>
      <c r="Y191" s="1"/>
      <c r="Z191" s="1"/>
    </row>
    <row r="192" spans="1:26" s="2" customFormat="1" ht="12.6" customHeight="1" x14ac:dyDescent="0.2">
      <c r="A192" s="1"/>
      <c r="B192" s="440" t="s">
        <v>32</v>
      </c>
      <c r="C192" s="441"/>
      <c r="D192" s="441"/>
      <c r="E192" s="442"/>
      <c r="F192" s="33"/>
      <c r="G192" s="41"/>
      <c r="H192" s="257"/>
      <c r="I192" s="452"/>
      <c r="J192" s="453"/>
      <c r="K192" s="453"/>
      <c r="L192" s="374"/>
      <c r="M192" s="35"/>
      <c r="N192" s="242"/>
      <c r="O192" s="370"/>
      <c r="P192" s="371"/>
      <c r="Q192" s="370"/>
      <c r="R192" s="371"/>
      <c r="S192" s="370"/>
      <c r="T192" s="371"/>
      <c r="U192" s="10"/>
      <c r="V192" s="12"/>
      <c r="W192" s="11"/>
      <c r="X192" s="12"/>
      <c r="Y192" s="1"/>
      <c r="Z192" s="1"/>
    </row>
    <row r="193" spans="1:26" s="2" customFormat="1" x14ac:dyDescent="0.2">
      <c r="A193" s="1"/>
      <c r="B193" s="15">
        <f>B191+1</f>
        <v>104</v>
      </c>
      <c r="C193" s="16" t="s">
        <v>148</v>
      </c>
      <c r="D193" s="17" t="s">
        <v>32</v>
      </c>
      <c r="E193" s="18" t="s">
        <v>5</v>
      </c>
      <c r="F193" s="19" t="s">
        <v>230</v>
      </c>
      <c r="G193" s="20" t="s">
        <v>86</v>
      </c>
      <c r="H193" s="255">
        <v>1</v>
      </c>
      <c r="I193" s="115" t="s">
        <v>15</v>
      </c>
      <c r="J193" s="22">
        <v>1</v>
      </c>
      <c r="K193" s="50">
        <v>0</v>
      </c>
      <c r="L193" s="378"/>
      <c r="M193" s="24">
        <f>J193*K193*H193</f>
        <v>0</v>
      </c>
      <c r="N193" s="240" t="s">
        <v>87</v>
      </c>
      <c r="O193" s="370"/>
      <c r="P193" s="371"/>
      <c r="Q193" s="370"/>
      <c r="R193" s="371"/>
      <c r="S193" s="370"/>
      <c r="T193" s="371"/>
      <c r="U193" s="10"/>
      <c r="V193" s="1"/>
      <c r="W193" s="11"/>
      <c r="X193" s="12"/>
      <c r="Y193" s="1"/>
      <c r="Z193" s="1"/>
    </row>
    <row r="194" spans="1:26" s="2" customFormat="1" x14ac:dyDescent="0.2">
      <c r="A194" s="1"/>
      <c r="B194" s="15">
        <f>B193+1</f>
        <v>105</v>
      </c>
      <c r="C194" s="16" t="str">
        <f>C193</f>
        <v>KPV26</v>
      </c>
      <c r="D194" s="17" t="s">
        <v>32</v>
      </c>
      <c r="E194" s="18" t="s">
        <v>8</v>
      </c>
      <c r="F194" s="19" t="s">
        <v>230</v>
      </c>
      <c r="G194" s="20" t="s">
        <v>86</v>
      </c>
      <c r="H194" s="255">
        <v>1</v>
      </c>
      <c r="I194" s="43" t="s">
        <v>15</v>
      </c>
      <c r="J194" s="22">
        <v>1</v>
      </c>
      <c r="K194" s="50">
        <v>0</v>
      </c>
      <c r="L194" s="378"/>
      <c r="M194" s="24">
        <f>J194*K194*H194</f>
        <v>0</v>
      </c>
      <c r="N194" s="240" t="s">
        <v>87</v>
      </c>
      <c r="O194" s="370"/>
      <c r="P194" s="371"/>
      <c r="Q194" s="370"/>
      <c r="R194" s="371"/>
      <c r="S194" s="370"/>
      <c r="T194" s="371"/>
      <c r="U194" s="10"/>
      <c r="V194" s="12"/>
      <c r="W194" s="11"/>
      <c r="X194" s="12"/>
      <c r="Y194" s="1"/>
      <c r="Z194" s="1"/>
    </row>
    <row r="195" spans="1:26" s="2" customFormat="1" x14ac:dyDescent="0.2">
      <c r="A195" s="1"/>
      <c r="B195" s="15">
        <f t="shared" ref="B195:B196" si="42">B194+1</f>
        <v>106</v>
      </c>
      <c r="C195" s="16" t="str">
        <f t="shared" ref="C195:C196" si="43">C194</f>
        <v>KPV26</v>
      </c>
      <c r="D195" s="17" t="s">
        <v>32</v>
      </c>
      <c r="E195" s="37" t="s">
        <v>9</v>
      </c>
      <c r="F195" s="19" t="s">
        <v>230</v>
      </c>
      <c r="G195" s="20" t="s">
        <v>86</v>
      </c>
      <c r="H195" s="255">
        <v>1</v>
      </c>
      <c r="I195" s="43" t="s">
        <v>15</v>
      </c>
      <c r="J195" s="22">
        <v>1</v>
      </c>
      <c r="K195" s="50">
        <v>0</v>
      </c>
      <c r="L195" s="378"/>
      <c r="M195" s="24">
        <f>J195*K195*H195</f>
        <v>0</v>
      </c>
      <c r="N195" s="240" t="s">
        <v>87</v>
      </c>
      <c r="O195" s="370"/>
      <c r="P195" s="371"/>
      <c r="Q195" s="370"/>
      <c r="R195" s="371"/>
      <c r="S195" s="370"/>
      <c r="T195" s="371"/>
      <c r="U195" s="10"/>
      <c r="V195" s="12"/>
      <c r="W195" s="11"/>
      <c r="X195" s="12"/>
      <c r="Y195" s="1"/>
      <c r="Z195" s="1"/>
    </row>
    <row r="196" spans="1:26" s="2" customFormat="1" ht="12" thickBot="1" x14ac:dyDescent="0.25">
      <c r="A196" s="1"/>
      <c r="B196" s="26">
        <f t="shared" si="42"/>
        <v>107</v>
      </c>
      <c r="C196" s="38" t="str">
        <f t="shared" si="43"/>
        <v>KPV26</v>
      </c>
      <c r="D196" s="27" t="s">
        <v>32</v>
      </c>
      <c r="E196" s="28" t="s">
        <v>10</v>
      </c>
      <c r="F196" s="19" t="s">
        <v>230</v>
      </c>
      <c r="G196" s="20" t="s">
        <v>86</v>
      </c>
      <c r="H196" s="256">
        <v>1</v>
      </c>
      <c r="I196" s="31" t="s">
        <v>15</v>
      </c>
      <c r="J196" s="32">
        <v>1</v>
      </c>
      <c r="K196" s="50">
        <v>0</v>
      </c>
      <c r="L196" s="380"/>
      <c r="M196" s="40">
        <f>J196*K196*H196</f>
        <v>0</v>
      </c>
      <c r="N196" s="244" t="s">
        <v>87</v>
      </c>
      <c r="O196" s="370"/>
      <c r="P196" s="371"/>
      <c r="Q196" s="370"/>
      <c r="R196" s="371"/>
      <c r="S196" s="370"/>
      <c r="T196" s="371"/>
      <c r="U196" s="10"/>
      <c r="V196" s="12"/>
      <c r="W196" s="11"/>
      <c r="X196" s="12"/>
      <c r="Y196" s="1"/>
      <c r="Z196" s="1"/>
    </row>
    <row r="197" spans="1:26" s="2" customFormat="1" ht="12.6" customHeight="1" thickBot="1" x14ac:dyDescent="0.25">
      <c r="A197" s="1"/>
      <c r="B197" s="435"/>
      <c r="C197" s="436"/>
      <c r="D197" s="436"/>
      <c r="E197" s="436"/>
      <c r="F197" s="436"/>
      <c r="G197" s="436"/>
      <c r="H197" s="436"/>
      <c r="I197" s="436"/>
      <c r="J197" s="436"/>
      <c r="K197" s="436"/>
      <c r="L197" s="436"/>
      <c r="M197" s="436"/>
      <c r="N197" s="436"/>
      <c r="O197" s="370"/>
      <c r="P197" s="371"/>
      <c r="Q197" s="370"/>
      <c r="R197" s="371"/>
      <c r="S197" s="370"/>
      <c r="T197" s="371"/>
      <c r="U197" s="10"/>
      <c r="V197" s="1"/>
      <c r="W197" s="11"/>
      <c r="X197" s="12"/>
      <c r="Y197" s="1"/>
      <c r="Z197" s="1"/>
    </row>
    <row r="198" spans="1:26" s="2" customFormat="1" ht="12.6" customHeight="1" x14ac:dyDescent="0.2">
      <c r="A198" s="1"/>
      <c r="B198" s="440" t="s">
        <v>119</v>
      </c>
      <c r="C198" s="441"/>
      <c r="D198" s="441"/>
      <c r="E198" s="442"/>
      <c r="F198" s="33"/>
      <c r="G198" s="41"/>
      <c r="H198" s="257"/>
      <c r="I198" s="450"/>
      <c r="J198" s="451"/>
      <c r="K198" s="451"/>
      <c r="L198" s="374"/>
      <c r="M198" s="35"/>
      <c r="N198" s="239"/>
      <c r="O198" s="370"/>
      <c r="P198" s="371"/>
      <c r="Q198" s="370"/>
      <c r="R198" s="371"/>
      <c r="S198" s="370"/>
      <c r="T198" s="371"/>
      <c r="U198" s="10"/>
      <c r="V198" s="12"/>
      <c r="W198" s="11"/>
      <c r="X198" s="12"/>
      <c r="Y198" s="1"/>
      <c r="Z198" s="1"/>
    </row>
    <row r="199" spans="1:26" s="2" customFormat="1" x14ac:dyDescent="0.2">
      <c r="A199" s="1"/>
      <c r="B199" s="15">
        <f>B196+1</f>
        <v>108</v>
      </c>
      <c r="C199" s="16" t="s">
        <v>149</v>
      </c>
      <c r="D199" s="17" t="s">
        <v>119</v>
      </c>
      <c r="E199" s="18" t="s">
        <v>5</v>
      </c>
      <c r="F199" s="19" t="s">
        <v>230</v>
      </c>
      <c r="G199" s="20" t="s">
        <v>86</v>
      </c>
      <c r="H199" s="255">
        <v>1</v>
      </c>
      <c r="I199" s="43" t="s">
        <v>15</v>
      </c>
      <c r="J199" s="22">
        <v>1</v>
      </c>
      <c r="K199" s="50">
        <v>0</v>
      </c>
      <c r="L199" s="378"/>
      <c r="M199" s="24">
        <f t="shared" ref="M199:M204" si="44">J199*K199*H199</f>
        <v>0</v>
      </c>
      <c r="N199" s="240" t="s">
        <v>87</v>
      </c>
      <c r="O199" s="370"/>
      <c r="P199" s="371"/>
      <c r="Q199" s="370"/>
      <c r="R199" s="371"/>
      <c r="S199" s="370"/>
      <c r="T199" s="371"/>
      <c r="U199" s="10"/>
      <c r="V199" s="1"/>
      <c r="W199" s="11"/>
      <c r="X199" s="12"/>
      <c r="Y199" s="1"/>
      <c r="Z199" s="1"/>
    </row>
    <row r="200" spans="1:26" s="2" customFormat="1" ht="11.1" customHeight="1" x14ac:dyDescent="0.2">
      <c r="A200" s="1"/>
      <c r="B200" s="15">
        <f t="shared" ref="B200" si="45">B199+1</f>
        <v>109</v>
      </c>
      <c r="C200" s="16" t="str">
        <f t="shared" ref="C200" si="46">C199</f>
        <v>KPV28</v>
      </c>
      <c r="D200" s="17" t="s">
        <v>119</v>
      </c>
      <c r="E200" s="18" t="s">
        <v>16</v>
      </c>
      <c r="F200" s="19" t="s">
        <v>230</v>
      </c>
      <c r="G200" s="20" t="s">
        <v>86</v>
      </c>
      <c r="H200" s="255">
        <v>1</v>
      </c>
      <c r="I200" s="43" t="s">
        <v>15</v>
      </c>
      <c r="J200" s="22">
        <v>1</v>
      </c>
      <c r="K200" s="50">
        <v>0</v>
      </c>
      <c r="L200" s="378"/>
      <c r="M200" s="24">
        <f t="shared" si="44"/>
        <v>0</v>
      </c>
      <c r="N200" s="240" t="s">
        <v>87</v>
      </c>
      <c r="O200" s="370"/>
      <c r="P200" s="371"/>
      <c r="Q200" s="370"/>
      <c r="R200" s="371"/>
      <c r="S200" s="370"/>
      <c r="T200" s="371"/>
      <c r="U200" s="10"/>
      <c r="V200" s="12"/>
      <c r="W200" s="11"/>
      <c r="X200" s="12"/>
      <c r="Y200" s="1"/>
      <c r="Z200" s="12"/>
    </row>
    <row r="201" spans="1:26" s="2" customFormat="1" x14ac:dyDescent="0.2">
      <c r="A201" s="1"/>
      <c r="B201" s="15">
        <f t="shared" ref="B201" si="47">B199+1</f>
        <v>109</v>
      </c>
      <c r="C201" s="16" t="str">
        <f>C200</f>
        <v>KPV28</v>
      </c>
      <c r="D201" s="17" t="s">
        <v>119</v>
      </c>
      <c r="E201" s="18" t="s">
        <v>12</v>
      </c>
      <c r="F201" s="19" t="s">
        <v>230</v>
      </c>
      <c r="G201" s="20" t="s">
        <v>86</v>
      </c>
      <c r="H201" s="255">
        <v>1</v>
      </c>
      <c r="I201" s="43" t="s">
        <v>15</v>
      </c>
      <c r="J201" s="22">
        <v>1</v>
      </c>
      <c r="K201" s="50">
        <v>0</v>
      </c>
      <c r="L201" s="378"/>
      <c r="M201" s="24">
        <f t="shared" si="44"/>
        <v>0</v>
      </c>
      <c r="N201" s="240" t="s">
        <v>87</v>
      </c>
      <c r="O201" s="370"/>
      <c r="P201" s="371"/>
      <c r="Q201" s="370"/>
      <c r="R201" s="371"/>
      <c r="S201" s="370"/>
      <c r="T201" s="371"/>
      <c r="U201" s="10"/>
      <c r="V201" s="1"/>
      <c r="W201" s="11"/>
      <c r="X201" s="12"/>
      <c r="Y201" s="1"/>
      <c r="Z201" s="1"/>
    </row>
    <row r="202" spans="1:26" s="2" customFormat="1" x14ac:dyDescent="0.2">
      <c r="A202" s="1"/>
      <c r="B202" s="15">
        <f t="shared" ref="B202" si="48">B201+1</f>
        <v>110</v>
      </c>
      <c r="C202" s="16" t="str">
        <f t="shared" ref="C202:C204" si="49">C201</f>
        <v>KPV28</v>
      </c>
      <c r="D202" s="17" t="s">
        <v>119</v>
      </c>
      <c r="E202" s="18" t="s">
        <v>8</v>
      </c>
      <c r="F202" s="19" t="s">
        <v>230</v>
      </c>
      <c r="G202" s="20" t="s">
        <v>86</v>
      </c>
      <c r="H202" s="255">
        <v>1</v>
      </c>
      <c r="I202" s="43" t="s">
        <v>15</v>
      </c>
      <c r="J202" s="22">
        <v>1</v>
      </c>
      <c r="K202" s="50">
        <v>0</v>
      </c>
      <c r="L202" s="378"/>
      <c r="M202" s="24">
        <f t="shared" si="44"/>
        <v>0</v>
      </c>
      <c r="N202" s="240" t="s">
        <v>87</v>
      </c>
      <c r="O202" s="370"/>
      <c r="P202" s="371"/>
      <c r="Q202" s="370"/>
      <c r="R202" s="371"/>
      <c r="S202" s="370"/>
      <c r="T202" s="371"/>
      <c r="U202" s="10"/>
      <c r="V202" s="12"/>
      <c r="W202" s="11"/>
      <c r="X202" s="12"/>
      <c r="Y202" s="1"/>
      <c r="Z202" s="1"/>
    </row>
    <row r="203" spans="1:26" s="2" customFormat="1" x14ac:dyDescent="0.2">
      <c r="A203" s="1"/>
      <c r="B203" s="15">
        <f t="shared" ref="B203" si="50">B201+1</f>
        <v>110</v>
      </c>
      <c r="C203" s="16" t="str">
        <f t="shared" si="49"/>
        <v>KPV28</v>
      </c>
      <c r="D203" s="17" t="s">
        <v>119</v>
      </c>
      <c r="E203" s="37" t="s">
        <v>14</v>
      </c>
      <c r="F203" s="19" t="s">
        <v>230</v>
      </c>
      <c r="G203" s="20" t="s">
        <v>86</v>
      </c>
      <c r="H203" s="255">
        <v>1</v>
      </c>
      <c r="I203" s="43" t="s">
        <v>15</v>
      </c>
      <c r="J203" s="22">
        <v>1</v>
      </c>
      <c r="K203" s="50">
        <v>0</v>
      </c>
      <c r="L203" s="378"/>
      <c r="M203" s="24">
        <f t="shared" si="44"/>
        <v>0</v>
      </c>
      <c r="N203" s="240" t="s">
        <v>87</v>
      </c>
      <c r="O203" s="370"/>
      <c r="P203" s="371"/>
      <c r="Q203" s="370"/>
      <c r="R203" s="371"/>
      <c r="S203" s="370"/>
      <c r="T203" s="371"/>
      <c r="U203" s="10"/>
      <c r="V203" s="12"/>
      <c r="W203" s="11"/>
      <c r="X203" s="12"/>
      <c r="Y203" s="1"/>
      <c r="Z203" s="1"/>
    </row>
    <row r="204" spans="1:26" s="2" customFormat="1" x14ac:dyDescent="0.2">
      <c r="A204" s="1"/>
      <c r="B204" s="26">
        <f t="shared" ref="B204" si="51">B203+1</f>
        <v>111</v>
      </c>
      <c r="C204" s="38" t="str">
        <f t="shared" si="49"/>
        <v>KPV28</v>
      </c>
      <c r="D204" s="27" t="s">
        <v>119</v>
      </c>
      <c r="E204" s="28" t="s">
        <v>10</v>
      </c>
      <c r="F204" s="29" t="s">
        <v>230</v>
      </c>
      <c r="G204" s="30" t="s">
        <v>86</v>
      </c>
      <c r="H204" s="256">
        <v>1</v>
      </c>
      <c r="I204" s="31" t="s">
        <v>15</v>
      </c>
      <c r="J204" s="32">
        <v>1</v>
      </c>
      <c r="K204" s="50">
        <v>0</v>
      </c>
      <c r="L204" s="380"/>
      <c r="M204" s="40">
        <f t="shared" si="44"/>
        <v>0</v>
      </c>
      <c r="N204" s="244" t="s">
        <v>87</v>
      </c>
      <c r="O204" s="370"/>
      <c r="P204" s="371"/>
      <c r="Q204" s="370"/>
      <c r="R204" s="371"/>
      <c r="S204" s="370"/>
      <c r="T204" s="371"/>
      <c r="U204" s="10"/>
      <c r="V204" s="12"/>
      <c r="W204" s="11"/>
      <c r="X204" s="12"/>
      <c r="Y204" s="1"/>
      <c r="Z204" s="1"/>
    </row>
    <row r="205" spans="1:26" s="2" customFormat="1" ht="12.6" customHeight="1" x14ac:dyDescent="0.2">
      <c r="A205" s="1"/>
      <c r="B205" s="440" t="s">
        <v>28</v>
      </c>
      <c r="C205" s="441"/>
      <c r="D205" s="441"/>
      <c r="E205" s="442"/>
      <c r="F205" s="33"/>
      <c r="G205" s="41"/>
      <c r="H205" s="257"/>
      <c r="I205" s="452"/>
      <c r="J205" s="453"/>
      <c r="K205" s="453"/>
      <c r="L205" s="374"/>
      <c r="M205" s="35"/>
      <c r="N205" s="242"/>
      <c r="O205" s="370"/>
      <c r="P205" s="371"/>
      <c r="Q205" s="370"/>
      <c r="R205" s="371"/>
      <c r="S205" s="370"/>
      <c r="T205" s="371"/>
      <c r="U205" s="10"/>
      <c r="V205" s="12"/>
      <c r="W205" s="11"/>
      <c r="X205" s="12"/>
      <c r="Y205" s="1"/>
      <c r="Z205" s="1"/>
    </row>
    <row r="206" spans="1:26" s="2" customFormat="1" x14ac:dyDescent="0.2">
      <c r="A206" s="1"/>
      <c r="B206" s="15">
        <f t="shared" ref="B206" si="52">B203+1</f>
        <v>111</v>
      </c>
      <c r="C206" s="16" t="s">
        <v>150</v>
      </c>
      <c r="D206" s="17" t="s">
        <v>29</v>
      </c>
      <c r="E206" s="18" t="s">
        <v>5</v>
      </c>
      <c r="F206" s="19" t="s">
        <v>230</v>
      </c>
      <c r="G206" s="20" t="s">
        <v>86</v>
      </c>
      <c r="H206" s="255">
        <v>1</v>
      </c>
      <c r="I206" s="43" t="s">
        <v>15</v>
      </c>
      <c r="J206" s="22">
        <v>1</v>
      </c>
      <c r="K206" s="50">
        <v>0</v>
      </c>
      <c r="L206" s="378"/>
      <c r="M206" s="24">
        <f t="shared" ref="M206:M211" si="53">J206*K206*H206</f>
        <v>0</v>
      </c>
      <c r="N206" s="240" t="s">
        <v>87</v>
      </c>
      <c r="O206" s="370"/>
      <c r="P206" s="371"/>
      <c r="Q206" s="370"/>
      <c r="R206" s="371"/>
      <c r="S206" s="370"/>
      <c r="T206" s="371"/>
      <c r="U206" s="10"/>
      <c r="V206" s="1"/>
      <c r="W206" s="11"/>
      <c r="X206" s="12"/>
      <c r="Y206" s="1"/>
      <c r="Z206" s="1"/>
    </row>
    <row r="207" spans="1:26" s="2" customFormat="1" ht="11.1" customHeight="1" x14ac:dyDescent="0.2">
      <c r="A207" s="1"/>
      <c r="B207" s="15">
        <f t="shared" ref="B207" si="54">B206+1</f>
        <v>112</v>
      </c>
      <c r="C207" s="16" t="str">
        <f t="shared" ref="C207:C211" si="55">C206</f>
        <v>KPV29</v>
      </c>
      <c r="D207" s="17" t="s">
        <v>29</v>
      </c>
      <c r="E207" s="18" t="s">
        <v>16</v>
      </c>
      <c r="F207" s="19" t="s">
        <v>230</v>
      </c>
      <c r="G207" s="20" t="s">
        <v>86</v>
      </c>
      <c r="H207" s="255">
        <v>1</v>
      </c>
      <c r="I207" s="43" t="s">
        <v>15</v>
      </c>
      <c r="J207" s="22">
        <v>1</v>
      </c>
      <c r="K207" s="50">
        <v>0</v>
      </c>
      <c r="L207" s="378"/>
      <c r="M207" s="24">
        <f t="shared" si="53"/>
        <v>0</v>
      </c>
      <c r="N207" s="240" t="s">
        <v>87</v>
      </c>
      <c r="O207" s="370"/>
      <c r="P207" s="371"/>
      <c r="Q207" s="370"/>
      <c r="R207" s="371"/>
      <c r="S207" s="370"/>
      <c r="T207" s="371"/>
      <c r="U207" s="10"/>
      <c r="V207" s="12"/>
      <c r="W207" s="11"/>
      <c r="X207" s="12"/>
      <c r="Y207" s="1"/>
      <c r="Z207" s="12"/>
    </row>
    <row r="208" spans="1:26" s="2" customFormat="1" x14ac:dyDescent="0.2">
      <c r="A208" s="1"/>
      <c r="B208" s="15">
        <f t="shared" ref="B208:B211" si="56">B206+1</f>
        <v>112</v>
      </c>
      <c r="C208" s="16" t="str">
        <f t="shared" si="55"/>
        <v>KPV29</v>
      </c>
      <c r="D208" s="17" t="s">
        <v>29</v>
      </c>
      <c r="E208" s="18" t="s">
        <v>12</v>
      </c>
      <c r="F208" s="19" t="s">
        <v>230</v>
      </c>
      <c r="G208" s="20" t="s">
        <v>86</v>
      </c>
      <c r="H208" s="255">
        <v>1</v>
      </c>
      <c r="I208" s="43" t="s">
        <v>15</v>
      </c>
      <c r="J208" s="22">
        <v>1</v>
      </c>
      <c r="K208" s="50">
        <v>0</v>
      </c>
      <c r="L208" s="378"/>
      <c r="M208" s="24">
        <f t="shared" si="53"/>
        <v>0</v>
      </c>
      <c r="N208" s="240" t="s">
        <v>87</v>
      </c>
      <c r="O208" s="370"/>
      <c r="P208" s="371"/>
      <c r="Q208" s="370"/>
      <c r="R208" s="371"/>
      <c r="S208" s="370"/>
      <c r="T208" s="371"/>
      <c r="U208" s="10"/>
      <c r="V208" s="1"/>
      <c r="W208" s="11"/>
      <c r="X208" s="12"/>
      <c r="Y208" s="1"/>
      <c r="Z208" s="1"/>
    </row>
    <row r="209" spans="1:26" s="2" customFormat="1" x14ac:dyDescent="0.2">
      <c r="A209" s="1"/>
      <c r="B209" s="15">
        <f t="shared" ref="B209" si="57">B206+1</f>
        <v>112</v>
      </c>
      <c r="C209" s="16" t="str">
        <f t="shared" si="55"/>
        <v>KPV29</v>
      </c>
      <c r="D209" s="17" t="s">
        <v>29</v>
      </c>
      <c r="E209" s="18" t="s">
        <v>8</v>
      </c>
      <c r="F209" s="19" t="s">
        <v>230</v>
      </c>
      <c r="G209" s="20" t="s">
        <v>86</v>
      </c>
      <c r="H209" s="255">
        <v>1</v>
      </c>
      <c r="I209" s="43" t="s">
        <v>15</v>
      </c>
      <c r="J209" s="22">
        <v>1</v>
      </c>
      <c r="K209" s="50">
        <v>0</v>
      </c>
      <c r="L209" s="378"/>
      <c r="M209" s="24">
        <f t="shared" si="53"/>
        <v>0</v>
      </c>
      <c r="N209" s="240" t="s">
        <v>87</v>
      </c>
      <c r="O209" s="370"/>
      <c r="P209" s="371"/>
      <c r="Q209" s="370"/>
      <c r="R209" s="371"/>
      <c r="S209" s="370"/>
      <c r="T209" s="371"/>
      <c r="U209" s="10"/>
      <c r="V209" s="12"/>
      <c r="W209" s="11"/>
      <c r="X209" s="12"/>
      <c r="Y209" s="1"/>
      <c r="Z209" s="1"/>
    </row>
    <row r="210" spans="1:26" s="2" customFormat="1" x14ac:dyDescent="0.2">
      <c r="A210" s="1"/>
      <c r="B210" s="15">
        <f t="shared" ref="B210" si="58">B209+1</f>
        <v>113</v>
      </c>
      <c r="C210" s="16" t="str">
        <f t="shared" si="55"/>
        <v>KPV29</v>
      </c>
      <c r="D210" s="17" t="s">
        <v>29</v>
      </c>
      <c r="E210" s="37" t="s">
        <v>14</v>
      </c>
      <c r="F210" s="19" t="s">
        <v>230</v>
      </c>
      <c r="G210" s="20" t="s">
        <v>86</v>
      </c>
      <c r="H210" s="255">
        <v>1</v>
      </c>
      <c r="I210" s="43" t="s">
        <v>15</v>
      </c>
      <c r="J210" s="22">
        <v>1</v>
      </c>
      <c r="K210" s="50">
        <v>0</v>
      </c>
      <c r="L210" s="378"/>
      <c r="M210" s="24">
        <f t="shared" si="53"/>
        <v>0</v>
      </c>
      <c r="N210" s="240" t="s">
        <v>87</v>
      </c>
      <c r="O210" s="370"/>
      <c r="P210" s="371"/>
      <c r="Q210" s="370"/>
      <c r="R210" s="371"/>
      <c r="S210" s="370"/>
      <c r="T210" s="371"/>
      <c r="U210" s="10"/>
      <c r="V210" s="12"/>
      <c r="W210" s="11"/>
      <c r="X210" s="12"/>
      <c r="Y210" s="1"/>
      <c r="Z210" s="1"/>
    </row>
    <row r="211" spans="1:26" s="2" customFormat="1" ht="12" thickBot="1" x14ac:dyDescent="0.25">
      <c r="A211" s="1"/>
      <c r="B211" s="15">
        <f t="shared" si="56"/>
        <v>113</v>
      </c>
      <c r="C211" s="16" t="str">
        <f t="shared" si="55"/>
        <v>KPV29</v>
      </c>
      <c r="D211" s="27" t="s">
        <v>29</v>
      </c>
      <c r="E211" s="39" t="s">
        <v>10</v>
      </c>
      <c r="F211" s="19" t="s">
        <v>230</v>
      </c>
      <c r="G211" s="20" t="s">
        <v>86</v>
      </c>
      <c r="H211" s="256">
        <v>1</v>
      </c>
      <c r="I211" s="31" t="s">
        <v>15</v>
      </c>
      <c r="J211" s="32">
        <v>1</v>
      </c>
      <c r="K211" s="50">
        <v>0</v>
      </c>
      <c r="L211" s="380"/>
      <c r="M211" s="40">
        <f t="shared" si="53"/>
        <v>0</v>
      </c>
      <c r="N211" s="244" t="s">
        <v>87</v>
      </c>
      <c r="O211" s="370"/>
      <c r="P211" s="371"/>
      <c r="Q211" s="370"/>
      <c r="R211" s="371"/>
      <c r="S211" s="370"/>
      <c r="T211" s="371"/>
      <c r="U211" s="10"/>
      <c r="V211" s="12"/>
      <c r="W211" s="11"/>
      <c r="X211" s="12"/>
      <c r="Y211" s="1"/>
      <c r="Z211" s="1"/>
    </row>
    <row r="212" spans="1:26" s="2" customFormat="1" ht="12.6" customHeight="1" thickBot="1" x14ac:dyDescent="0.25">
      <c r="A212" s="1"/>
      <c r="B212" s="435"/>
      <c r="C212" s="436"/>
      <c r="D212" s="436"/>
      <c r="E212" s="436"/>
      <c r="F212" s="436"/>
      <c r="G212" s="436"/>
      <c r="H212" s="436"/>
      <c r="I212" s="436"/>
      <c r="J212" s="436"/>
      <c r="K212" s="436"/>
      <c r="L212" s="436"/>
      <c r="M212" s="436"/>
      <c r="N212" s="436"/>
      <c r="O212" s="370"/>
      <c r="P212" s="371"/>
      <c r="Q212" s="370"/>
      <c r="R212" s="371"/>
      <c r="S212" s="370"/>
      <c r="T212" s="371"/>
      <c r="U212" s="10"/>
      <c r="V212" s="1"/>
      <c r="W212" s="11"/>
      <c r="X212" s="12"/>
      <c r="Y212" s="1"/>
      <c r="Z212" s="1"/>
    </row>
    <row r="213" spans="1:26" s="2" customFormat="1" ht="12.6" customHeight="1" x14ac:dyDescent="0.2">
      <c r="A213" s="1"/>
      <c r="B213" s="440" t="s">
        <v>120</v>
      </c>
      <c r="C213" s="441"/>
      <c r="D213" s="441"/>
      <c r="E213" s="442"/>
      <c r="F213" s="33"/>
      <c r="G213" s="41"/>
      <c r="H213" s="257"/>
      <c r="I213" s="450"/>
      <c r="J213" s="451"/>
      <c r="K213" s="451"/>
      <c r="L213" s="374"/>
      <c r="M213" s="35"/>
      <c r="N213" s="239"/>
      <c r="O213" s="370"/>
      <c r="P213" s="371"/>
      <c r="Q213" s="370"/>
      <c r="R213" s="371"/>
      <c r="S213" s="370"/>
      <c r="T213" s="371"/>
      <c r="U213" s="10"/>
      <c r="V213" s="12"/>
      <c r="W213" s="11"/>
      <c r="X213" s="12"/>
      <c r="Y213" s="1"/>
      <c r="Z213" s="1"/>
    </row>
    <row r="214" spans="1:26" s="2" customFormat="1" x14ac:dyDescent="0.2">
      <c r="A214" s="1"/>
      <c r="B214" s="15">
        <f t="shared" ref="B214" si="59">B203+1</f>
        <v>111</v>
      </c>
      <c r="C214" s="16" t="s">
        <v>151</v>
      </c>
      <c r="D214" s="17" t="s">
        <v>121</v>
      </c>
      <c r="E214" s="18" t="s">
        <v>5</v>
      </c>
      <c r="F214" s="19" t="s">
        <v>230</v>
      </c>
      <c r="G214" s="20" t="s">
        <v>86</v>
      </c>
      <c r="H214" s="255">
        <v>1</v>
      </c>
      <c r="I214" s="43" t="s">
        <v>15</v>
      </c>
      <c r="J214" s="22">
        <v>1</v>
      </c>
      <c r="K214" s="50">
        <v>0</v>
      </c>
      <c r="L214" s="378"/>
      <c r="M214" s="24">
        <f>J214*K214*H214</f>
        <v>0</v>
      </c>
      <c r="N214" s="240" t="s">
        <v>87</v>
      </c>
      <c r="O214" s="370"/>
      <c r="P214" s="371"/>
      <c r="Q214" s="370"/>
      <c r="R214" s="371"/>
      <c r="S214" s="370"/>
      <c r="T214" s="371"/>
      <c r="U214" s="10"/>
      <c r="V214" s="1"/>
      <c r="W214" s="11"/>
      <c r="X214" s="12"/>
      <c r="Y214" s="1"/>
      <c r="Z214" s="1"/>
    </row>
    <row r="215" spans="1:26" s="2" customFormat="1" ht="11.1" customHeight="1" x14ac:dyDescent="0.2">
      <c r="A215" s="1"/>
      <c r="B215" s="15">
        <f t="shared" ref="B215:B219" si="60">B214+1</f>
        <v>112</v>
      </c>
      <c r="C215" s="16" t="str">
        <f t="shared" ref="C215:C219" si="61">C214</f>
        <v>KPV30</v>
      </c>
      <c r="D215" s="17" t="s">
        <v>121</v>
      </c>
      <c r="E215" s="18" t="s">
        <v>16</v>
      </c>
      <c r="F215" s="19" t="s">
        <v>230</v>
      </c>
      <c r="G215" s="20" t="s">
        <v>86</v>
      </c>
      <c r="H215" s="255">
        <v>1</v>
      </c>
      <c r="I215" s="43" t="s">
        <v>15</v>
      </c>
      <c r="J215" s="22">
        <v>1</v>
      </c>
      <c r="K215" s="50">
        <v>0</v>
      </c>
      <c r="L215" s="378"/>
      <c r="M215" s="24">
        <f t="shared" ref="M215:M219" si="62">J215*K215*H215</f>
        <v>0</v>
      </c>
      <c r="N215" s="240" t="s">
        <v>87</v>
      </c>
      <c r="O215" s="370"/>
      <c r="P215" s="371"/>
      <c r="Q215" s="370"/>
      <c r="R215" s="371"/>
      <c r="S215" s="370"/>
      <c r="T215" s="371"/>
      <c r="U215" s="10"/>
      <c r="V215" s="12"/>
      <c r="W215" s="11"/>
      <c r="X215" s="12"/>
      <c r="Y215" s="1"/>
      <c r="Z215" s="12"/>
    </row>
    <row r="216" spans="1:26" s="2" customFormat="1" x14ac:dyDescent="0.2">
      <c r="A216" s="1"/>
      <c r="B216" s="15">
        <f t="shared" si="60"/>
        <v>113</v>
      </c>
      <c r="C216" s="16" t="str">
        <f t="shared" si="61"/>
        <v>KPV30</v>
      </c>
      <c r="D216" s="17" t="s">
        <v>121</v>
      </c>
      <c r="E216" s="18" t="s">
        <v>12</v>
      </c>
      <c r="F216" s="19" t="s">
        <v>230</v>
      </c>
      <c r="G216" s="20" t="s">
        <v>86</v>
      </c>
      <c r="H216" s="255">
        <v>1</v>
      </c>
      <c r="I216" s="43" t="s">
        <v>15</v>
      </c>
      <c r="J216" s="22">
        <v>1</v>
      </c>
      <c r="K216" s="50">
        <v>0</v>
      </c>
      <c r="L216" s="378"/>
      <c r="M216" s="24">
        <f>J216*K216*H216</f>
        <v>0</v>
      </c>
      <c r="N216" s="240" t="s">
        <v>87</v>
      </c>
      <c r="O216" s="370"/>
      <c r="P216" s="371"/>
      <c r="Q216" s="370"/>
      <c r="R216" s="371"/>
      <c r="S216" s="370"/>
      <c r="T216" s="371"/>
      <c r="U216" s="10"/>
      <c r="V216" s="12"/>
      <c r="W216" s="11"/>
      <c r="X216" s="12"/>
      <c r="Y216" s="1"/>
      <c r="Z216" s="1"/>
    </row>
    <row r="217" spans="1:26" s="2" customFormat="1" x14ac:dyDescent="0.2">
      <c r="A217" s="1"/>
      <c r="B217" s="15">
        <f t="shared" si="60"/>
        <v>114</v>
      </c>
      <c r="C217" s="16" t="str">
        <f t="shared" si="61"/>
        <v>KPV30</v>
      </c>
      <c r="D217" s="17" t="s">
        <v>121</v>
      </c>
      <c r="E217" s="18" t="s">
        <v>8</v>
      </c>
      <c r="F217" s="19" t="s">
        <v>230</v>
      </c>
      <c r="G217" s="20" t="s">
        <v>86</v>
      </c>
      <c r="H217" s="255">
        <v>1</v>
      </c>
      <c r="I217" s="43" t="s">
        <v>15</v>
      </c>
      <c r="J217" s="22">
        <v>1</v>
      </c>
      <c r="K217" s="50">
        <v>0</v>
      </c>
      <c r="L217" s="378"/>
      <c r="M217" s="24">
        <f t="shared" si="62"/>
        <v>0</v>
      </c>
      <c r="N217" s="240" t="s">
        <v>87</v>
      </c>
      <c r="O217" s="370"/>
      <c r="P217" s="371"/>
      <c r="Q217" s="370"/>
      <c r="R217" s="371"/>
      <c r="S217" s="370"/>
      <c r="T217" s="371"/>
      <c r="U217" s="10"/>
      <c r="V217" s="12"/>
      <c r="W217" s="11"/>
      <c r="X217" s="12"/>
      <c r="Y217" s="1"/>
      <c r="Z217" s="1"/>
    </row>
    <row r="218" spans="1:26" s="2" customFormat="1" x14ac:dyDescent="0.2">
      <c r="A218" s="1"/>
      <c r="B218" s="15">
        <f t="shared" si="60"/>
        <v>115</v>
      </c>
      <c r="C218" s="16" t="str">
        <f t="shared" si="61"/>
        <v>KPV30</v>
      </c>
      <c r="D218" s="17" t="s">
        <v>121</v>
      </c>
      <c r="E218" s="37" t="s">
        <v>14</v>
      </c>
      <c r="F218" s="19" t="s">
        <v>230</v>
      </c>
      <c r="G218" s="20" t="s">
        <v>86</v>
      </c>
      <c r="H218" s="255">
        <v>1</v>
      </c>
      <c r="I218" s="43" t="s">
        <v>15</v>
      </c>
      <c r="J218" s="22">
        <v>1</v>
      </c>
      <c r="K218" s="50">
        <v>0</v>
      </c>
      <c r="L218" s="378"/>
      <c r="M218" s="24">
        <f t="shared" si="62"/>
        <v>0</v>
      </c>
      <c r="N218" s="240" t="s">
        <v>87</v>
      </c>
      <c r="O218" s="370"/>
      <c r="P218" s="371"/>
      <c r="Q218" s="370"/>
      <c r="R218" s="371"/>
      <c r="S218" s="370"/>
      <c r="T218" s="371"/>
      <c r="U218" s="10"/>
      <c r="V218" s="12"/>
      <c r="W218" s="11"/>
      <c r="X218" s="12"/>
      <c r="Y218" s="1"/>
      <c r="Z218" s="1"/>
    </row>
    <row r="219" spans="1:26" s="2" customFormat="1" ht="12" thickBot="1" x14ac:dyDescent="0.25">
      <c r="A219" s="1"/>
      <c r="B219" s="15">
        <f t="shared" si="60"/>
        <v>116</v>
      </c>
      <c r="C219" s="16" t="str">
        <f t="shared" si="61"/>
        <v>KPV30</v>
      </c>
      <c r="D219" s="17" t="s">
        <v>121</v>
      </c>
      <c r="E219" s="39" t="s">
        <v>10</v>
      </c>
      <c r="F219" s="19" t="s">
        <v>230</v>
      </c>
      <c r="G219" s="20" t="s">
        <v>86</v>
      </c>
      <c r="H219" s="256">
        <v>1</v>
      </c>
      <c r="I219" s="31" t="s">
        <v>15</v>
      </c>
      <c r="J219" s="32">
        <v>1</v>
      </c>
      <c r="K219" s="50">
        <v>0</v>
      </c>
      <c r="L219" s="380"/>
      <c r="M219" s="40">
        <f t="shared" si="62"/>
        <v>0</v>
      </c>
      <c r="N219" s="244" t="s">
        <v>87</v>
      </c>
      <c r="O219" s="370"/>
      <c r="P219" s="371"/>
      <c r="Q219" s="370"/>
      <c r="R219" s="371"/>
      <c r="S219" s="370"/>
      <c r="T219" s="371"/>
      <c r="U219" s="10"/>
      <c r="V219" s="12"/>
      <c r="W219" s="11"/>
      <c r="X219" s="12"/>
      <c r="Y219" s="1"/>
      <c r="Z219" s="1"/>
    </row>
    <row r="220" spans="1:26" s="2" customFormat="1" ht="12" thickBot="1" x14ac:dyDescent="0.25">
      <c r="A220" s="1"/>
      <c r="B220" s="448" t="s">
        <v>27</v>
      </c>
      <c r="C220" s="449"/>
      <c r="D220" s="449"/>
      <c r="E220" s="449"/>
      <c r="F220" s="449"/>
      <c r="G220" s="449"/>
      <c r="H220" s="449"/>
      <c r="I220" s="449"/>
      <c r="J220" s="449"/>
      <c r="K220" s="449"/>
      <c r="L220" s="449"/>
      <c r="M220" s="449"/>
      <c r="N220" s="449"/>
      <c r="O220" s="370"/>
      <c r="P220" s="371"/>
      <c r="Q220" s="370"/>
      <c r="R220" s="371"/>
      <c r="S220" s="370"/>
      <c r="T220" s="371"/>
      <c r="U220" s="10"/>
      <c r="V220" s="12"/>
      <c r="W220" s="11"/>
      <c r="X220" s="12"/>
      <c r="Y220" s="1"/>
      <c r="Z220" s="1"/>
    </row>
    <row r="221" spans="1:26" s="2" customFormat="1" ht="12.75" thickBot="1" x14ac:dyDescent="0.25">
      <c r="A221" s="1"/>
      <c r="B221" s="455" t="s">
        <v>158</v>
      </c>
      <c r="C221" s="456"/>
      <c r="D221" s="456"/>
      <c r="E221" s="456"/>
      <c r="F221" s="33"/>
      <c r="G221" s="41"/>
      <c r="H221" s="257"/>
      <c r="I221" s="450"/>
      <c r="J221" s="451"/>
      <c r="K221" s="451"/>
      <c r="L221" s="374"/>
      <c r="M221" s="35"/>
      <c r="N221" s="239"/>
      <c r="O221" s="370"/>
      <c r="P221" s="371"/>
      <c r="Q221" s="370"/>
      <c r="R221" s="371"/>
      <c r="S221" s="370"/>
      <c r="T221" s="371"/>
      <c r="U221" s="10"/>
      <c r="V221" s="12"/>
      <c r="W221" s="11"/>
      <c r="X221" s="12"/>
      <c r="Y221" s="1"/>
      <c r="Z221" s="1"/>
    </row>
    <row r="222" spans="1:26" s="2" customFormat="1" ht="12" x14ac:dyDescent="0.2">
      <c r="A222" s="1"/>
      <c r="B222" s="129">
        <f t="shared" ref="B222" si="63">B211+1</f>
        <v>114</v>
      </c>
      <c r="C222" s="130" t="s">
        <v>159</v>
      </c>
      <c r="D222" s="131" t="s">
        <v>160</v>
      </c>
      <c r="E222" s="132" t="s">
        <v>5</v>
      </c>
      <c r="F222" s="19" t="s">
        <v>230</v>
      </c>
      <c r="G222" s="20" t="s">
        <v>86</v>
      </c>
      <c r="H222" s="255">
        <v>1</v>
      </c>
      <c r="I222" s="43" t="s">
        <v>15</v>
      </c>
      <c r="J222" s="22">
        <v>1</v>
      </c>
      <c r="K222" s="50">
        <v>0</v>
      </c>
      <c r="L222" s="378"/>
      <c r="M222" s="24">
        <f>J222*K222*H222</f>
        <v>0</v>
      </c>
      <c r="N222" s="240" t="s">
        <v>87</v>
      </c>
      <c r="O222" s="370"/>
      <c r="P222" s="371"/>
      <c r="Q222" s="370"/>
      <c r="R222" s="371"/>
      <c r="S222" s="370"/>
      <c r="T222" s="371"/>
      <c r="U222" s="10"/>
      <c r="V222" s="12"/>
      <c r="W222" s="11"/>
      <c r="X222" s="12"/>
      <c r="Y222" s="1"/>
      <c r="Z222" s="1"/>
    </row>
    <row r="223" spans="1:26" s="2" customFormat="1" ht="12" x14ac:dyDescent="0.2">
      <c r="A223" s="1"/>
      <c r="B223" s="133">
        <f t="shared" ref="B223:B227" si="64">B222+1</f>
        <v>115</v>
      </c>
      <c r="C223" s="134" t="str">
        <f t="shared" ref="C223:C227" si="65">C222</f>
        <v>PV2031</v>
      </c>
      <c r="D223" s="135" t="s">
        <v>160</v>
      </c>
      <c r="E223" s="136" t="s">
        <v>16</v>
      </c>
      <c r="F223" s="19" t="s">
        <v>230</v>
      </c>
      <c r="G223" s="20" t="s">
        <v>86</v>
      </c>
      <c r="H223" s="255">
        <v>1</v>
      </c>
      <c r="I223" s="43" t="s">
        <v>15</v>
      </c>
      <c r="J223" s="22">
        <v>1</v>
      </c>
      <c r="K223" s="50">
        <v>0</v>
      </c>
      <c r="L223" s="378"/>
      <c r="M223" s="24">
        <f t="shared" ref="M223" si="66">J223*K223*H223</f>
        <v>0</v>
      </c>
      <c r="N223" s="240" t="s">
        <v>87</v>
      </c>
      <c r="O223" s="370"/>
      <c r="P223" s="371"/>
      <c r="Q223" s="370"/>
      <c r="R223" s="371"/>
      <c r="S223" s="370"/>
      <c r="T223" s="371"/>
      <c r="U223" s="10"/>
      <c r="V223" s="12"/>
      <c r="W223" s="11"/>
      <c r="X223" s="12"/>
      <c r="Y223" s="1"/>
      <c r="Z223" s="1"/>
    </row>
    <row r="224" spans="1:26" s="2" customFormat="1" ht="12" x14ac:dyDescent="0.2">
      <c r="A224" s="1"/>
      <c r="B224" s="133">
        <f t="shared" si="64"/>
        <v>116</v>
      </c>
      <c r="C224" s="134" t="str">
        <f t="shared" si="65"/>
        <v>PV2031</v>
      </c>
      <c r="D224" s="135" t="s">
        <v>160</v>
      </c>
      <c r="E224" s="136" t="s">
        <v>12</v>
      </c>
      <c r="F224" s="19" t="s">
        <v>230</v>
      </c>
      <c r="G224" s="20" t="s">
        <v>86</v>
      </c>
      <c r="H224" s="255">
        <v>1</v>
      </c>
      <c r="I224" s="43" t="s">
        <v>15</v>
      </c>
      <c r="J224" s="22">
        <v>1</v>
      </c>
      <c r="K224" s="50">
        <v>0</v>
      </c>
      <c r="L224" s="378"/>
      <c r="M224" s="24">
        <f>J224*K224*H224</f>
        <v>0</v>
      </c>
      <c r="N224" s="240" t="s">
        <v>87</v>
      </c>
      <c r="O224" s="370"/>
      <c r="P224" s="371"/>
      <c r="Q224" s="370"/>
      <c r="R224" s="371"/>
      <c r="S224" s="370"/>
      <c r="T224" s="371"/>
      <c r="U224" s="10"/>
      <c r="V224" s="12"/>
      <c r="W224" s="11"/>
      <c r="X224" s="12"/>
      <c r="Y224" s="1"/>
      <c r="Z224" s="1"/>
    </row>
    <row r="225" spans="1:27" s="2" customFormat="1" ht="12" x14ac:dyDescent="0.2">
      <c r="A225" s="1"/>
      <c r="B225" s="133">
        <f t="shared" si="64"/>
        <v>117</v>
      </c>
      <c r="C225" s="134" t="str">
        <f t="shared" si="65"/>
        <v>PV2031</v>
      </c>
      <c r="D225" s="135" t="s">
        <v>160</v>
      </c>
      <c r="E225" s="136" t="s">
        <v>8</v>
      </c>
      <c r="F225" s="19" t="s">
        <v>230</v>
      </c>
      <c r="G225" s="20" t="s">
        <v>86</v>
      </c>
      <c r="H225" s="255">
        <v>1</v>
      </c>
      <c r="I225" s="43" t="s">
        <v>15</v>
      </c>
      <c r="J225" s="22">
        <v>1</v>
      </c>
      <c r="K225" s="50">
        <v>0</v>
      </c>
      <c r="L225" s="378"/>
      <c r="M225" s="24">
        <f t="shared" ref="M225:M227" si="67">J225*K225*H225</f>
        <v>0</v>
      </c>
      <c r="N225" s="240" t="s">
        <v>87</v>
      </c>
      <c r="O225" s="370"/>
      <c r="P225" s="371"/>
      <c r="Q225" s="370"/>
      <c r="R225" s="371"/>
      <c r="S225" s="370"/>
      <c r="T225" s="371"/>
      <c r="U225" s="10"/>
      <c r="V225" s="12"/>
      <c r="W225" s="11"/>
      <c r="X225" s="12"/>
      <c r="Y225" s="1"/>
      <c r="Z225" s="1"/>
    </row>
    <row r="226" spans="1:27" s="2" customFormat="1" ht="12" x14ac:dyDescent="0.2">
      <c r="A226" s="1"/>
      <c r="B226" s="133">
        <f t="shared" si="64"/>
        <v>118</v>
      </c>
      <c r="C226" s="134" t="str">
        <f t="shared" si="65"/>
        <v>PV2031</v>
      </c>
      <c r="D226" s="135" t="s">
        <v>160</v>
      </c>
      <c r="E226" s="137" t="s">
        <v>14</v>
      </c>
      <c r="F226" s="19" t="s">
        <v>230</v>
      </c>
      <c r="G226" s="20" t="s">
        <v>86</v>
      </c>
      <c r="H226" s="255">
        <v>1</v>
      </c>
      <c r="I226" s="43" t="s">
        <v>15</v>
      </c>
      <c r="J226" s="22">
        <v>1</v>
      </c>
      <c r="K226" s="50">
        <v>0</v>
      </c>
      <c r="L226" s="378"/>
      <c r="M226" s="24">
        <f t="shared" si="67"/>
        <v>0</v>
      </c>
      <c r="N226" s="240" t="s">
        <v>87</v>
      </c>
      <c r="O226" s="370"/>
      <c r="P226" s="371"/>
      <c r="Q226" s="370"/>
      <c r="R226" s="371"/>
      <c r="S226" s="370"/>
      <c r="T226" s="371"/>
      <c r="U226" s="10"/>
      <c r="V226" s="12"/>
      <c r="W226" s="11"/>
      <c r="X226" s="12"/>
      <c r="Y226" s="1"/>
      <c r="Z226" s="1"/>
    </row>
    <row r="227" spans="1:27" s="2" customFormat="1" ht="12.75" thickBot="1" x14ac:dyDescent="0.25">
      <c r="A227" s="1"/>
      <c r="B227" s="138">
        <f t="shared" si="64"/>
        <v>119</v>
      </c>
      <c r="C227" s="139" t="str">
        <f t="shared" si="65"/>
        <v>PV2031</v>
      </c>
      <c r="D227" s="140" t="s">
        <v>160</v>
      </c>
      <c r="E227" s="141" t="s">
        <v>10</v>
      </c>
      <c r="F227" s="19" t="s">
        <v>230</v>
      </c>
      <c r="G227" s="20" t="s">
        <v>86</v>
      </c>
      <c r="H227" s="256">
        <v>1</v>
      </c>
      <c r="I227" s="31" t="s">
        <v>15</v>
      </c>
      <c r="J227" s="32">
        <v>1</v>
      </c>
      <c r="K227" s="50">
        <v>0</v>
      </c>
      <c r="L227" s="380"/>
      <c r="M227" s="40">
        <f t="shared" si="67"/>
        <v>0</v>
      </c>
      <c r="N227" s="244" t="s">
        <v>87</v>
      </c>
      <c r="O227" s="370"/>
      <c r="P227" s="371"/>
      <c r="Q227" s="370"/>
      <c r="R227" s="371"/>
      <c r="S227" s="370"/>
      <c r="T227" s="371"/>
      <c r="U227" s="10"/>
      <c r="V227" s="12"/>
      <c r="W227" s="11"/>
      <c r="X227" s="12"/>
      <c r="Y227" s="1"/>
      <c r="Z227" s="1"/>
    </row>
    <row r="228" spans="1:27" ht="12.6" customHeight="1" thickBot="1" x14ac:dyDescent="0.25">
      <c r="B228" s="435"/>
      <c r="C228" s="436"/>
      <c r="D228" s="436"/>
      <c r="E228" s="436"/>
      <c r="F228" s="436"/>
      <c r="G228" s="436"/>
      <c r="H228" s="436"/>
      <c r="I228" s="436"/>
      <c r="J228" s="436"/>
      <c r="K228" s="436"/>
      <c r="L228" s="436"/>
      <c r="M228" s="436"/>
      <c r="N228" s="436"/>
      <c r="O228" s="370"/>
      <c r="P228" s="371"/>
      <c r="Q228" s="370"/>
      <c r="R228" s="371"/>
      <c r="S228" s="370"/>
      <c r="T228" s="371"/>
      <c r="U228" s="10"/>
      <c r="W228" s="11"/>
      <c r="X228" s="12"/>
      <c r="AA228" s="1"/>
    </row>
    <row r="229" spans="1:27" ht="12.6" customHeight="1" x14ac:dyDescent="0.2">
      <c r="B229" s="432" t="s">
        <v>33</v>
      </c>
      <c r="C229" s="433"/>
      <c r="D229" s="433"/>
      <c r="E229" s="434"/>
      <c r="F229" s="48"/>
      <c r="G229" s="49"/>
      <c r="H229" s="264"/>
      <c r="I229" s="55"/>
      <c r="J229" s="56"/>
      <c r="K229" s="57">
        <v>0</v>
      </c>
      <c r="L229" s="385"/>
      <c r="M229" s="58"/>
      <c r="N229" s="246"/>
      <c r="O229" s="370"/>
      <c r="P229" s="371"/>
      <c r="Q229" s="370"/>
      <c r="R229" s="371"/>
      <c r="S229" s="370"/>
      <c r="T229" s="371"/>
      <c r="U229" s="10"/>
      <c r="V229" s="12"/>
      <c r="W229" s="11"/>
      <c r="X229" s="12"/>
      <c r="AA229" s="1"/>
    </row>
    <row r="230" spans="1:27" ht="22.35" customHeight="1" x14ac:dyDescent="0.2">
      <c r="B230" s="26">
        <v>121</v>
      </c>
      <c r="C230" s="38" t="s">
        <v>122</v>
      </c>
      <c r="D230" s="51" t="s">
        <v>93</v>
      </c>
      <c r="E230" s="59" t="s">
        <v>94</v>
      </c>
      <c r="F230" s="19" t="s">
        <v>230</v>
      </c>
      <c r="G230" s="20" t="s">
        <v>86</v>
      </c>
      <c r="H230" s="256">
        <v>1</v>
      </c>
      <c r="I230" s="45" t="s">
        <v>15</v>
      </c>
      <c r="J230" s="32">
        <v>1</v>
      </c>
      <c r="K230" s="52">
        <v>0</v>
      </c>
      <c r="L230" s="386"/>
      <c r="M230" s="40">
        <f>J230*K230*H230</f>
        <v>0</v>
      </c>
      <c r="N230" s="244" t="s">
        <v>87</v>
      </c>
      <c r="O230" s="370"/>
      <c r="P230" s="371"/>
      <c r="Q230" s="370"/>
      <c r="R230" s="371"/>
      <c r="S230" s="370"/>
      <c r="T230" s="371"/>
      <c r="U230" s="10"/>
      <c r="V230" s="12"/>
      <c r="W230" s="11"/>
      <c r="X230" s="12"/>
      <c r="AA230" s="1"/>
    </row>
    <row r="231" spans="1:27" ht="12.6" customHeight="1" x14ac:dyDescent="0.2">
      <c r="B231" s="437" t="s">
        <v>19</v>
      </c>
      <c r="C231" s="438"/>
      <c r="D231" s="438"/>
      <c r="E231" s="439"/>
      <c r="F231" s="33"/>
      <c r="G231" s="41"/>
      <c r="H231" s="264"/>
      <c r="I231" s="53"/>
      <c r="J231" s="53"/>
      <c r="K231" s="53">
        <v>0</v>
      </c>
      <c r="L231" s="387"/>
      <c r="M231" s="54">
        <f>J231*K231*H231</f>
        <v>0</v>
      </c>
      <c r="N231" s="247"/>
      <c r="O231" s="370"/>
      <c r="P231" s="371"/>
      <c r="Q231" s="370"/>
      <c r="R231" s="371"/>
      <c r="S231" s="370"/>
      <c r="T231" s="371"/>
      <c r="U231" s="10"/>
      <c r="V231" s="12"/>
      <c r="W231" s="11"/>
      <c r="X231" s="12"/>
      <c r="AA231" s="1"/>
    </row>
    <row r="232" spans="1:27" x14ac:dyDescent="0.2">
      <c r="B232" s="26">
        <v>122</v>
      </c>
      <c r="C232" s="38" t="str">
        <f>C230</f>
        <v>KPV33</v>
      </c>
      <c r="D232" s="60" t="s">
        <v>34</v>
      </c>
      <c r="E232" s="59" t="s">
        <v>95</v>
      </c>
      <c r="F232" s="19" t="s">
        <v>230</v>
      </c>
      <c r="G232" s="20" t="s">
        <v>86</v>
      </c>
      <c r="H232" s="256">
        <v>1</v>
      </c>
      <c r="I232" s="45" t="s">
        <v>15</v>
      </c>
      <c r="J232" s="32">
        <v>1</v>
      </c>
      <c r="K232" s="52">
        <v>0</v>
      </c>
      <c r="L232" s="386"/>
      <c r="M232" s="40">
        <f>J232*K232*H232</f>
        <v>0</v>
      </c>
      <c r="N232" s="244" t="s">
        <v>87</v>
      </c>
      <c r="O232" s="370"/>
      <c r="P232" s="371"/>
      <c r="Q232" s="370"/>
      <c r="R232" s="371"/>
      <c r="S232" s="370"/>
      <c r="T232" s="371"/>
      <c r="U232" s="10"/>
      <c r="V232" s="12"/>
      <c r="W232" s="11"/>
      <c r="X232" s="12"/>
      <c r="AA232" s="1"/>
    </row>
    <row r="233" spans="1:27" x14ac:dyDescent="0.2">
      <c r="B233" s="422" t="s">
        <v>155</v>
      </c>
      <c r="C233" s="423"/>
      <c r="D233" s="423"/>
      <c r="E233" s="424"/>
      <c r="F233" s="33"/>
      <c r="G233" s="41"/>
      <c r="H233" s="264"/>
      <c r="I233" s="53"/>
      <c r="J233" s="53"/>
      <c r="K233" s="53">
        <v>0</v>
      </c>
      <c r="L233" s="387"/>
      <c r="M233" s="54">
        <f>J233*K233*H233</f>
        <v>0</v>
      </c>
      <c r="N233" s="247"/>
      <c r="O233" s="370"/>
      <c r="P233" s="371"/>
      <c r="Q233" s="370"/>
      <c r="R233" s="371"/>
      <c r="S233" s="370"/>
      <c r="T233" s="371"/>
      <c r="U233" s="10"/>
      <c r="V233" s="12"/>
      <c r="W233" s="11"/>
      <c r="X233" s="12"/>
      <c r="AA233" s="1"/>
    </row>
    <row r="234" spans="1:27" ht="12" thickBot="1" x14ac:dyDescent="0.25">
      <c r="B234" s="26">
        <v>123</v>
      </c>
      <c r="C234" s="38" t="str">
        <f>C232</f>
        <v>KPV33</v>
      </c>
      <c r="D234" s="60" t="s">
        <v>42</v>
      </c>
      <c r="E234" s="59" t="s">
        <v>155</v>
      </c>
      <c r="F234" s="29" t="s">
        <v>7</v>
      </c>
      <c r="G234" s="30" t="s">
        <v>86</v>
      </c>
      <c r="H234" s="256">
        <v>1</v>
      </c>
      <c r="I234" s="45" t="s">
        <v>15</v>
      </c>
      <c r="J234" s="32">
        <v>1</v>
      </c>
      <c r="K234" s="52">
        <v>0</v>
      </c>
      <c r="L234" s="386"/>
      <c r="M234" s="40">
        <f>J234*K234*H234</f>
        <v>0</v>
      </c>
      <c r="N234" s="244" t="s">
        <v>87</v>
      </c>
      <c r="O234" s="370"/>
      <c r="P234" s="371"/>
      <c r="Q234" s="370"/>
      <c r="R234" s="371"/>
      <c r="S234" s="370"/>
      <c r="T234" s="371"/>
      <c r="U234" s="10"/>
      <c r="V234" s="12"/>
      <c r="W234" s="11"/>
      <c r="X234" s="12"/>
      <c r="AA234" s="1"/>
    </row>
    <row r="235" spans="1:27" ht="12.6" customHeight="1" thickBot="1" x14ac:dyDescent="0.25">
      <c r="B235" s="435"/>
      <c r="C235" s="436"/>
      <c r="D235" s="436"/>
      <c r="E235" s="436"/>
      <c r="F235" s="436"/>
      <c r="G235" s="436"/>
      <c r="H235" s="436"/>
      <c r="I235" s="436"/>
      <c r="J235" s="436"/>
      <c r="K235" s="436"/>
      <c r="L235" s="436"/>
      <c r="M235" s="436"/>
      <c r="N235" s="436"/>
      <c r="O235" s="370"/>
      <c r="P235" s="371"/>
      <c r="Q235" s="370"/>
      <c r="R235" s="371"/>
      <c r="S235" s="370"/>
      <c r="T235" s="371"/>
      <c r="U235" s="10"/>
      <c r="W235" s="11"/>
      <c r="X235" s="12"/>
      <c r="AA235" s="1"/>
    </row>
    <row r="236" spans="1:27" ht="12.6" customHeight="1" x14ac:dyDescent="0.2">
      <c r="B236" s="454" t="s">
        <v>384</v>
      </c>
      <c r="C236" s="433"/>
      <c r="D236" s="433"/>
      <c r="E236" s="434"/>
      <c r="F236" s="48"/>
      <c r="G236" s="49"/>
      <c r="H236" s="264"/>
      <c r="I236" s="55"/>
      <c r="J236" s="56"/>
      <c r="K236" s="57">
        <v>0</v>
      </c>
      <c r="L236" s="385"/>
      <c r="M236" s="58"/>
      <c r="N236" s="246"/>
      <c r="O236" s="370"/>
      <c r="P236" s="371"/>
      <c r="Q236" s="370"/>
      <c r="R236" s="371"/>
      <c r="S236" s="370"/>
      <c r="T236" s="371"/>
      <c r="U236" s="10"/>
      <c r="V236" s="12"/>
      <c r="W236" s="11"/>
      <c r="X236" s="12"/>
      <c r="AA236" s="1"/>
    </row>
    <row r="237" spans="1:27" x14ac:dyDescent="0.2">
      <c r="B237" s="15" t="s">
        <v>183</v>
      </c>
      <c r="C237" s="16"/>
      <c r="D237" s="117"/>
      <c r="E237" s="18"/>
      <c r="F237" s="19" t="s">
        <v>230</v>
      </c>
      <c r="G237" s="20" t="s">
        <v>86</v>
      </c>
      <c r="H237" s="267">
        <v>1</v>
      </c>
      <c r="I237" s="50" t="s">
        <v>386</v>
      </c>
      <c r="J237" s="22">
        <v>1</v>
      </c>
      <c r="K237" s="50"/>
      <c r="L237" s="378"/>
      <c r="M237" s="24"/>
      <c r="N237" s="240"/>
      <c r="O237" s="370"/>
      <c r="P237" s="371"/>
      <c r="Q237" s="370"/>
      <c r="R237" s="371"/>
      <c r="S237" s="370"/>
      <c r="T237" s="371"/>
      <c r="U237" s="10"/>
      <c r="V237" s="12"/>
      <c r="W237" s="11"/>
      <c r="X237" s="12"/>
      <c r="AA237" s="1"/>
    </row>
    <row r="238" spans="1:27" x14ac:dyDescent="0.2">
      <c r="B238" s="15" t="s">
        <v>385</v>
      </c>
      <c r="C238" s="16"/>
      <c r="D238" s="117"/>
      <c r="E238" s="18"/>
      <c r="F238" s="19" t="s">
        <v>230</v>
      </c>
      <c r="G238" s="20" t="s">
        <v>86</v>
      </c>
      <c r="H238" s="267">
        <v>1</v>
      </c>
      <c r="I238" s="50" t="s">
        <v>386</v>
      </c>
      <c r="J238" s="22">
        <v>1</v>
      </c>
      <c r="K238" s="50"/>
      <c r="L238" s="378"/>
      <c r="M238" s="24"/>
      <c r="N238" s="240"/>
      <c r="O238" s="370"/>
      <c r="P238" s="371"/>
      <c r="Q238" s="370"/>
      <c r="R238" s="371"/>
      <c r="S238" s="370"/>
      <c r="T238" s="371"/>
      <c r="U238" s="10"/>
      <c r="V238" s="12"/>
      <c r="W238" s="11"/>
      <c r="X238" s="12"/>
      <c r="AA238" s="1"/>
    </row>
    <row r="239" spans="1:27" ht="12" thickBot="1" x14ac:dyDescent="0.25">
      <c r="B239" s="15" t="s">
        <v>183</v>
      </c>
      <c r="C239" s="16"/>
      <c r="D239" s="117"/>
      <c r="E239" s="18"/>
      <c r="F239" s="19" t="s">
        <v>230</v>
      </c>
      <c r="G239" s="20" t="s">
        <v>86</v>
      </c>
      <c r="H239" s="267">
        <v>1</v>
      </c>
      <c r="I239" s="50" t="s">
        <v>386</v>
      </c>
      <c r="J239" s="22">
        <v>1</v>
      </c>
      <c r="K239" s="50"/>
      <c r="L239" s="378"/>
      <c r="M239" s="24"/>
      <c r="N239" s="366"/>
      <c r="O239" s="370"/>
      <c r="P239" s="371"/>
      <c r="Q239" s="370"/>
      <c r="R239" s="371"/>
      <c r="S239" s="370"/>
      <c r="T239" s="371"/>
      <c r="U239" s="10"/>
      <c r="V239" s="12"/>
      <c r="W239" s="11"/>
      <c r="X239" s="12"/>
    </row>
    <row r="240" spans="1:27" s="70" customFormat="1" ht="22.5" customHeight="1" thickBot="1" x14ac:dyDescent="0.25">
      <c r="B240" s="465" t="s">
        <v>184</v>
      </c>
      <c r="C240" s="466"/>
      <c r="D240" s="466"/>
      <c r="E240" s="466"/>
      <c r="F240" s="466"/>
      <c r="G240" s="466"/>
      <c r="H240" s="466"/>
      <c r="I240" s="466"/>
      <c r="J240" s="466"/>
      <c r="K240" s="466"/>
      <c r="L240" s="375"/>
      <c r="M240" s="163"/>
      <c r="N240" s="367"/>
      <c r="O240" s="251"/>
      <c r="Q240" s="71"/>
      <c r="R240" s="71"/>
      <c r="S240" s="71"/>
      <c r="U240" s="72"/>
      <c r="W240" s="73"/>
      <c r="X240" s="71"/>
      <c r="AA240" s="74"/>
    </row>
    <row r="241" spans="1:27" x14ac:dyDescent="0.25">
      <c r="F241" s="1"/>
      <c r="M241" s="75"/>
      <c r="O241" s="252"/>
      <c r="P241" s="12"/>
      <c r="Q241" s="12"/>
      <c r="R241" s="12"/>
      <c r="S241" s="12"/>
      <c r="U241" s="10"/>
    </row>
    <row r="242" spans="1:27" ht="12" thickBot="1" x14ac:dyDescent="0.3">
      <c r="D242" s="444"/>
      <c r="E242" s="444"/>
      <c r="F242" s="444"/>
      <c r="G242" s="444"/>
      <c r="H242" s="444"/>
      <c r="I242" s="444"/>
      <c r="J242" s="444"/>
      <c r="M242" s="148"/>
    </row>
    <row r="243" spans="1:27" s="342" customFormat="1" ht="15" customHeight="1" x14ac:dyDescent="0.2">
      <c r="B243" s="445" t="s">
        <v>162</v>
      </c>
      <c r="C243" s="446"/>
      <c r="D243" s="446"/>
      <c r="E243" s="447"/>
      <c r="F243" s="347"/>
      <c r="G243" s="348"/>
      <c r="H243" s="349"/>
      <c r="I243" s="350"/>
      <c r="J243" s="351"/>
      <c r="K243" s="352"/>
      <c r="L243" s="388"/>
      <c r="M243" s="353"/>
      <c r="N243" s="354"/>
      <c r="P243" s="343"/>
      <c r="Q243" s="343"/>
      <c r="R243" s="343"/>
      <c r="T243" s="344"/>
      <c r="U243" s="344"/>
      <c r="V243" s="345"/>
      <c r="W243" s="346"/>
      <c r="X243" s="345"/>
    </row>
    <row r="244" spans="1:27" s="2" customFormat="1" ht="12.6" customHeight="1" x14ac:dyDescent="0.2">
      <c r="A244" s="1"/>
      <c r="B244" s="429" t="s">
        <v>170</v>
      </c>
      <c r="C244" s="430"/>
      <c r="D244" s="430"/>
      <c r="E244" s="431"/>
      <c r="F244" s="33"/>
      <c r="G244" s="41"/>
      <c r="H244" s="257"/>
      <c r="I244" s="450"/>
      <c r="J244" s="451"/>
      <c r="K244" s="451"/>
      <c r="L244" s="374"/>
      <c r="M244" s="35"/>
      <c r="N244" s="242"/>
      <c r="O244" s="238"/>
      <c r="P244" s="9"/>
      <c r="Q244" s="9"/>
      <c r="R244" s="9"/>
      <c r="S244" s="1"/>
      <c r="T244" s="10"/>
      <c r="U244" s="10"/>
      <c r="V244" s="12"/>
      <c r="W244" s="11"/>
      <c r="X244" s="12"/>
      <c r="Y244" s="1"/>
      <c r="Z244" s="1"/>
    </row>
    <row r="245" spans="1:27" ht="19.350000000000001" customHeight="1" x14ac:dyDescent="0.2">
      <c r="B245" s="15"/>
      <c r="C245" s="16" t="s">
        <v>152</v>
      </c>
      <c r="D245" s="145" t="s">
        <v>166</v>
      </c>
      <c r="E245" s="146" t="s">
        <v>163</v>
      </c>
      <c r="F245" s="19" t="s">
        <v>230</v>
      </c>
      <c r="G245" s="20" t="s">
        <v>86</v>
      </c>
      <c r="H245" s="256">
        <v>1</v>
      </c>
      <c r="I245" s="144" t="s">
        <v>15</v>
      </c>
      <c r="J245" s="32">
        <v>1</v>
      </c>
      <c r="K245" s="52">
        <v>0</v>
      </c>
      <c r="L245" s="386"/>
      <c r="M245" s="40">
        <f>K245</f>
        <v>0</v>
      </c>
      <c r="N245" s="244" t="s">
        <v>87</v>
      </c>
      <c r="P245" s="9"/>
      <c r="Q245" s="9"/>
      <c r="R245" s="9"/>
      <c r="T245" s="10"/>
      <c r="U245" s="10"/>
      <c r="V245" s="12"/>
      <c r="W245" s="11"/>
      <c r="X245" s="12"/>
      <c r="AA245" s="1"/>
    </row>
    <row r="246" spans="1:27" ht="12" thickBot="1" x14ac:dyDescent="0.25">
      <c r="B246" s="355"/>
      <c r="C246" s="356" t="s">
        <v>152</v>
      </c>
      <c r="D246" s="357" t="s">
        <v>166</v>
      </c>
      <c r="E246" s="358" t="s">
        <v>164</v>
      </c>
      <c r="F246" s="359" t="s">
        <v>230</v>
      </c>
      <c r="G246" s="235" t="s">
        <v>86</v>
      </c>
      <c r="H246" s="360">
        <v>1</v>
      </c>
      <c r="I246" s="361" t="s">
        <v>15</v>
      </c>
      <c r="J246" s="362">
        <v>1</v>
      </c>
      <c r="K246" s="363">
        <v>0</v>
      </c>
      <c r="L246" s="389"/>
      <c r="M246" s="364">
        <f>J246*K246*H246</f>
        <v>0</v>
      </c>
      <c r="N246" s="365" t="s">
        <v>87</v>
      </c>
      <c r="P246" s="9"/>
      <c r="Q246" s="9"/>
      <c r="R246" s="9"/>
      <c r="T246" s="10"/>
      <c r="U246" s="10"/>
      <c r="V246" s="12"/>
      <c r="W246" s="11"/>
      <c r="X246" s="12"/>
      <c r="AA246" s="1"/>
    </row>
    <row r="249" spans="1:27" ht="12.75" x14ac:dyDescent="0.25">
      <c r="C249" s="425" t="s">
        <v>89</v>
      </c>
      <c r="D249" s="425"/>
      <c r="E249" s="425"/>
      <c r="F249" s="425"/>
      <c r="G249" s="425"/>
      <c r="H249" s="425"/>
      <c r="I249" s="425"/>
      <c r="J249" s="425"/>
      <c r="M249" s="75"/>
      <c r="U249" s="10"/>
    </row>
    <row r="250" spans="1:27" ht="15" x14ac:dyDescent="0.25">
      <c r="M250" s="147"/>
      <c r="Q250" s="69"/>
    </row>
    <row r="251" spans="1:27" x14ac:dyDescent="0.25">
      <c r="D251" s="443" t="s">
        <v>157</v>
      </c>
      <c r="E251" s="443"/>
      <c r="F251" s="443"/>
      <c r="G251" s="443"/>
      <c r="H251" s="443"/>
      <c r="I251" s="443"/>
      <c r="J251" s="443"/>
      <c r="Q251" s="69"/>
    </row>
    <row r="252" spans="1:27" x14ac:dyDescent="0.25">
      <c r="B252" s="1"/>
      <c r="C252" s="1"/>
      <c r="D252" s="443" t="s">
        <v>185</v>
      </c>
      <c r="E252" s="443"/>
      <c r="F252" s="443"/>
      <c r="G252" s="443"/>
      <c r="H252" s="443"/>
      <c r="I252" s="443"/>
      <c r="J252" s="443"/>
      <c r="K252" s="113"/>
      <c r="L252" s="113"/>
      <c r="M252" s="1"/>
      <c r="Q252" s="69"/>
      <c r="AA252" s="1"/>
    </row>
    <row r="253" spans="1:27" x14ac:dyDescent="0.25">
      <c r="D253" s="444"/>
      <c r="E253" s="444"/>
      <c r="F253" s="444"/>
      <c r="G253" s="444"/>
      <c r="H253" s="444"/>
      <c r="I253" s="444"/>
      <c r="J253" s="444"/>
    </row>
  </sheetData>
  <autoFilter ref="B8:N234" xr:uid="{00000000-0009-0000-0000-000006000000}"/>
  <mergeCells count="98">
    <mergeCell ref="B240:K240"/>
    <mergeCell ref="B7:B8"/>
    <mergeCell ref="N7:N8"/>
    <mergeCell ref="H7:M7"/>
    <mergeCell ref="C7:C8"/>
    <mergeCell ref="D7:D8"/>
    <mergeCell ref="E7:E8"/>
    <mergeCell ref="F7:G8"/>
    <mergeCell ref="B36:N36"/>
    <mergeCell ref="B37:E37"/>
    <mergeCell ref="I37:K37"/>
    <mergeCell ref="B66:E66"/>
    <mergeCell ref="I66:K66"/>
    <mergeCell ref="B117:E117"/>
    <mergeCell ref="I117:K117"/>
    <mergeCell ref="B2:N2"/>
    <mergeCell ref="B3:N3"/>
    <mergeCell ref="B4:N4"/>
    <mergeCell ref="B5:N5"/>
    <mergeCell ref="B6:N6"/>
    <mergeCell ref="B41:E41"/>
    <mergeCell ref="I41:K41"/>
    <mergeCell ref="B46:E46"/>
    <mergeCell ref="I46:K46"/>
    <mergeCell ref="B73:E73"/>
    <mergeCell ref="I73:K73"/>
    <mergeCell ref="B51:E51"/>
    <mergeCell ref="I51:K51"/>
    <mergeCell ref="B58:N58"/>
    <mergeCell ref="B59:E59"/>
    <mergeCell ref="I59:K59"/>
    <mergeCell ref="I96:K96"/>
    <mergeCell ref="I103:K103"/>
    <mergeCell ref="B110:E110"/>
    <mergeCell ref="I110:K110"/>
    <mergeCell ref="B80:E80"/>
    <mergeCell ref="I80:K80"/>
    <mergeCell ref="B87:N87"/>
    <mergeCell ref="B88:E88"/>
    <mergeCell ref="I88:K88"/>
    <mergeCell ref="B131:E131"/>
    <mergeCell ref="I131:K131"/>
    <mergeCell ref="I138:K138"/>
    <mergeCell ref="B145:N145"/>
    <mergeCell ref="B124:E124"/>
    <mergeCell ref="I124:K124"/>
    <mergeCell ref="B146:E146"/>
    <mergeCell ref="I146:K146"/>
    <mergeCell ref="B153:E153"/>
    <mergeCell ref="I153:K153"/>
    <mergeCell ref="B160:E160"/>
    <mergeCell ref="I160:K160"/>
    <mergeCell ref="B182:E182"/>
    <mergeCell ref="I182:K182"/>
    <mergeCell ref="B244:E244"/>
    <mergeCell ref="I244:K244"/>
    <mergeCell ref="B167:E167"/>
    <mergeCell ref="I167:K167"/>
    <mergeCell ref="B174:E174"/>
    <mergeCell ref="I174:K174"/>
    <mergeCell ref="B181:N181"/>
    <mergeCell ref="B235:N235"/>
    <mergeCell ref="B236:E236"/>
    <mergeCell ref="I187:K187"/>
    <mergeCell ref="B192:E192"/>
    <mergeCell ref="I192:K192"/>
    <mergeCell ref="B221:E221"/>
    <mergeCell ref="I221:K221"/>
    <mergeCell ref="B220:N220"/>
    <mergeCell ref="B197:N197"/>
    <mergeCell ref="B198:E198"/>
    <mergeCell ref="I198:K198"/>
    <mergeCell ref="B205:E205"/>
    <mergeCell ref="I205:K205"/>
    <mergeCell ref="B212:N212"/>
    <mergeCell ref="B213:E213"/>
    <mergeCell ref="I213:K213"/>
    <mergeCell ref="D251:J251"/>
    <mergeCell ref="D252:J252"/>
    <mergeCell ref="D253:J253"/>
    <mergeCell ref="D242:J242"/>
    <mergeCell ref="B243:E243"/>
    <mergeCell ref="B23:E23"/>
    <mergeCell ref="B1:N1"/>
    <mergeCell ref="B233:E233"/>
    <mergeCell ref="C249:D249"/>
    <mergeCell ref="E249:F249"/>
    <mergeCell ref="G249:H249"/>
    <mergeCell ref="I249:J249"/>
    <mergeCell ref="B96:E96"/>
    <mergeCell ref="B103:E103"/>
    <mergeCell ref="B138:E138"/>
    <mergeCell ref="B229:E229"/>
    <mergeCell ref="B228:N228"/>
    <mergeCell ref="B231:E231"/>
    <mergeCell ref="B9:N9"/>
    <mergeCell ref="B29:E29"/>
    <mergeCell ref="B187:E187"/>
  </mergeCells>
  <dataValidations count="1">
    <dataValidation type="list" allowBlank="1" showInputMessage="1" showErrorMessage="1" sqref="F38:F45 F24:F28 F12:F22 F232 F230 F222:F227 F214:F219 F206:F211 F199:F204 F193:F196 F188:F191 F47:F50 F183:F186 F175:F180 F168:F173 F161:F166 F154:F159 F147:F152 F139:F144 F132:F137 F125:F130 F118:F123 F111:F116 F104:F109 F97:F102 F89:F95 F81:F86 F74:F79 F67:F72 F60:F65 F52:F57 F245:F246 F30:F36 F237:F239" xr:uid="{AF5F945D-352F-4170-AE13-E5A0A270E9D6}">
      <formula1>$P$6:$P$7</formula1>
    </dataValidation>
  </dataValidations>
  <pageMargins left="0.78740157480314965" right="0.59055118110236227" top="1.3779527559055118" bottom="0.78740157480314965" header="0.51181102362204722" footer="0.51181102362204722"/>
  <pageSetup paperSize="8" scale="38" fitToHeight="53" orientation="landscape" r:id="rId1"/>
  <headerFooter alignWithMargins="0">
    <oddHeader>&amp;R&amp;16Eskom Holdings Limited
Matla Refurbishment  Project - Mechanical Works (ESP's) 
Estimate  - Activity Schedule</oddHeader>
    <oddFooter>&amp;L&amp;16&amp;A&amp;C&amp;16Page &amp;P of &amp;N&amp;R&amp;16&amp;F</oddFooter>
  </headerFooter>
  <rowBreaks count="2" manualBreakCount="2">
    <brk id="180" max="16383" man="1"/>
    <brk id="253" max="16383" man="1"/>
  </rowBreaks>
  <colBreaks count="1" manualBreakCount="1">
    <brk id="4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45557E2-060E-47AF-856C-2EBA0DB38B1E}">
          <x14:formula1>
            <xm:f>'Exchange rates'!$C$20:$C$33</xm:f>
          </x14:formula1>
          <xm:sqref>G52:G57 G42:G50 G38:G40 G74:G79 G60:G65 G67:G72 G89:G95 G97:G102 G104:G109 G111:G116 G118:G123 G125:G130 G132:G137 G139:G144 G147:G152 G154:G159 G161:G166 G168:G173 G175:G180 G183:G186 G81:G86 G188:G191 G193:G196 G199:G204 G206:G211 G214:G219 G222:G227 G230 G232 G12:G22 G24:G28 G245:G246 G30:G36 G237:G239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3EBC-4C91-463C-9224-40F732248A1D}">
  <dimension ref="A1:CY35"/>
  <sheetViews>
    <sheetView topLeftCell="A19" workbookViewId="0">
      <selection activeCell="C2" sqref="C2:E2"/>
    </sheetView>
  </sheetViews>
  <sheetFormatPr defaultRowHeight="15" x14ac:dyDescent="0.25"/>
  <cols>
    <col min="1" max="1" width="11.42578125" customWidth="1"/>
    <col min="2" max="2" width="30.140625" customWidth="1"/>
    <col min="3" max="3" width="20.85546875" customWidth="1"/>
    <col min="4" max="5" width="18.5703125" customWidth="1"/>
    <col min="6" max="6" width="29.28515625" customWidth="1"/>
    <col min="7" max="7" width="18.5703125" customWidth="1"/>
    <col min="8" max="8" width="19.28515625" customWidth="1"/>
    <col min="257" max="257" width="11.42578125" customWidth="1"/>
    <col min="258" max="258" width="30.140625" customWidth="1"/>
    <col min="259" max="259" width="20.85546875" customWidth="1"/>
    <col min="260" max="261" width="18.5703125" customWidth="1"/>
    <col min="262" max="262" width="29.28515625" customWidth="1"/>
    <col min="263" max="263" width="18.5703125" customWidth="1"/>
    <col min="264" max="264" width="19.28515625" customWidth="1"/>
    <col min="513" max="513" width="11.42578125" customWidth="1"/>
    <col min="514" max="514" width="30.140625" customWidth="1"/>
    <col min="515" max="515" width="20.85546875" customWidth="1"/>
    <col min="516" max="517" width="18.5703125" customWidth="1"/>
    <col min="518" max="518" width="29.28515625" customWidth="1"/>
    <col min="519" max="519" width="18.5703125" customWidth="1"/>
    <col min="520" max="520" width="19.28515625" customWidth="1"/>
    <col min="769" max="769" width="11.42578125" customWidth="1"/>
    <col min="770" max="770" width="30.140625" customWidth="1"/>
    <col min="771" max="771" width="20.85546875" customWidth="1"/>
    <col min="772" max="773" width="18.5703125" customWidth="1"/>
    <col min="774" max="774" width="29.28515625" customWidth="1"/>
    <col min="775" max="775" width="18.5703125" customWidth="1"/>
    <col min="776" max="776" width="19.28515625" customWidth="1"/>
    <col min="1025" max="1025" width="11.42578125" customWidth="1"/>
    <col min="1026" max="1026" width="30.140625" customWidth="1"/>
    <col min="1027" max="1027" width="20.85546875" customWidth="1"/>
    <col min="1028" max="1029" width="18.5703125" customWidth="1"/>
    <col min="1030" max="1030" width="29.28515625" customWidth="1"/>
    <col min="1031" max="1031" width="18.5703125" customWidth="1"/>
    <col min="1032" max="1032" width="19.28515625" customWidth="1"/>
    <col min="1281" max="1281" width="11.42578125" customWidth="1"/>
    <col min="1282" max="1282" width="30.140625" customWidth="1"/>
    <col min="1283" max="1283" width="20.85546875" customWidth="1"/>
    <col min="1284" max="1285" width="18.5703125" customWidth="1"/>
    <col min="1286" max="1286" width="29.28515625" customWidth="1"/>
    <col min="1287" max="1287" width="18.5703125" customWidth="1"/>
    <col min="1288" max="1288" width="19.28515625" customWidth="1"/>
    <col min="1537" max="1537" width="11.42578125" customWidth="1"/>
    <col min="1538" max="1538" width="30.140625" customWidth="1"/>
    <col min="1539" max="1539" width="20.85546875" customWidth="1"/>
    <col min="1540" max="1541" width="18.5703125" customWidth="1"/>
    <col min="1542" max="1542" width="29.28515625" customWidth="1"/>
    <col min="1543" max="1543" width="18.5703125" customWidth="1"/>
    <col min="1544" max="1544" width="19.28515625" customWidth="1"/>
    <col min="1793" max="1793" width="11.42578125" customWidth="1"/>
    <col min="1794" max="1794" width="30.140625" customWidth="1"/>
    <col min="1795" max="1795" width="20.85546875" customWidth="1"/>
    <col min="1796" max="1797" width="18.5703125" customWidth="1"/>
    <col min="1798" max="1798" width="29.28515625" customWidth="1"/>
    <col min="1799" max="1799" width="18.5703125" customWidth="1"/>
    <col min="1800" max="1800" width="19.28515625" customWidth="1"/>
    <col min="2049" max="2049" width="11.42578125" customWidth="1"/>
    <col min="2050" max="2050" width="30.140625" customWidth="1"/>
    <col min="2051" max="2051" width="20.85546875" customWidth="1"/>
    <col min="2052" max="2053" width="18.5703125" customWidth="1"/>
    <col min="2054" max="2054" width="29.28515625" customWidth="1"/>
    <col min="2055" max="2055" width="18.5703125" customWidth="1"/>
    <col min="2056" max="2056" width="19.28515625" customWidth="1"/>
    <col min="2305" max="2305" width="11.42578125" customWidth="1"/>
    <col min="2306" max="2306" width="30.140625" customWidth="1"/>
    <col min="2307" max="2307" width="20.85546875" customWidth="1"/>
    <col min="2308" max="2309" width="18.5703125" customWidth="1"/>
    <col min="2310" max="2310" width="29.28515625" customWidth="1"/>
    <col min="2311" max="2311" width="18.5703125" customWidth="1"/>
    <col min="2312" max="2312" width="19.28515625" customWidth="1"/>
    <col min="2561" max="2561" width="11.42578125" customWidth="1"/>
    <col min="2562" max="2562" width="30.140625" customWidth="1"/>
    <col min="2563" max="2563" width="20.85546875" customWidth="1"/>
    <col min="2564" max="2565" width="18.5703125" customWidth="1"/>
    <col min="2566" max="2566" width="29.28515625" customWidth="1"/>
    <col min="2567" max="2567" width="18.5703125" customWidth="1"/>
    <col min="2568" max="2568" width="19.28515625" customWidth="1"/>
    <col min="2817" max="2817" width="11.42578125" customWidth="1"/>
    <col min="2818" max="2818" width="30.140625" customWidth="1"/>
    <col min="2819" max="2819" width="20.85546875" customWidth="1"/>
    <col min="2820" max="2821" width="18.5703125" customWidth="1"/>
    <col min="2822" max="2822" width="29.28515625" customWidth="1"/>
    <col min="2823" max="2823" width="18.5703125" customWidth="1"/>
    <col min="2824" max="2824" width="19.28515625" customWidth="1"/>
    <col min="3073" max="3073" width="11.42578125" customWidth="1"/>
    <col min="3074" max="3074" width="30.140625" customWidth="1"/>
    <col min="3075" max="3075" width="20.85546875" customWidth="1"/>
    <col min="3076" max="3077" width="18.5703125" customWidth="1"/>
    <col min="3078" max="3078" width="29.28515625" customWidth="1"/>
    <col min="3079" max="3079" width="18.5703125" customWidth="1"/>
    <col min="3080" max="3080" width="19.28515625" customWidth="1"/>
    <col min="3329" max="3329" width="11.42578125" customWidth="1"/>
    <col min="3330" max="3330" width="30.140625" customWidth="1"/>
    <col min="3331" max="3331" width="20.85546875" customWidth="1"/>
    <col min="3332" max="3333" width="18.5703125" customWidth="1"/>
    <col min="3334" max="3334" width="29.28515625" customWidth="1"/>
    <col min="3335" max="3335" width="18.5703125" customWidth="1"/>
    <col min="3336" max="3336" width="19.28515625" customWidth="1"/>
    <col min="3585" max="3585" width="11.42578125" customWidth="1"/>
    <col min="3586" max="3586" width="30.140625" customWidth="1"/>
    <col min="3587" max="3587" width="20.85546875" customWidth="1"/>
    <col min="3588" max="3589" width="18.5703125" customWidth="1"/>
    <col min="3590" max="3590" width="29.28515625" customWidth="1"/>
    <col min="3591" max="3591" width="18.5703125" customWidth="1"/>
    <col min="3592" max="3592" width="19.28515625" customWidth="1"/>
    <col min="3841" max="3841" width="11.42578125" customWidth="1"/>
    <col min="3842" max="3842" width="30.140625" customWidth="1"/>
    <col min="3843" max="3843" width="20.85546875" customWidth="1"/>
    <col min="3844" max="3845" width="18.5703125" customWidth="1"/>
    <col min="3846" max="3846" width="29.28515625" customWidth="1"/>
    <col min="3847" max="3847" width="18.5703125" customWidth="1"/>
    <col min="3848" max="3848" width="19.28515625" customWidth="1"/>
    <col min="4097" max="4097" width="11.42578125" customWidth="1"/>
    <col min="4098" max="4098" width="30.140625" customWidth="1"/>
    <col min="4099" max="4099" width="20.85546875" customWidth="1"/>
    <col min="4100" max="4101" width="18.5703125" customWidth="1"/>
    <col min="4102" max="4102" width="29.28515625" customWidth="1"/>
    <col min="4103" max="4103" width="18.5703125" customWidth="1"/>
    <col min="4104" max="4104" width="19.28515625" customWidth="1"/>
    <col min="4353" max="4353" width="11.42578125" customWidth="1"/>
    <col min="4354" max="4354" width="30.140625" customWidth="1"/>
    <col min="4355" max="4355" width="20.85546875" customWidth="1"/>
    <col min="4356" max="4357" width="18.5703125" customWidth="1"/>
    <col min="4358" max="4358" width="29.28515625" customWidth="1"/>
    <col min="4359" max="4359" width="18.5703125" customWidth="1"/>
    <col min="4360" max="4360" width="19.28515625" customWidth="1"/>
    <col min="4609" max="4609" width="11.42578125" customWidth="1"/>
    <col min="4610" max="4610" width="30.140625" customWidth="1"/>
    <col min="4611" max="4611" width="20.85546875" customWidth="1"/>
    <col min="4612" max="4613" width="18.5703125" customWidth="1"/>
    <col min="4614" max="4614" width="29.28515625" customWidth="1"/>
    <col min="4615" max="4615" width="18.5703125" customWidth="1"/>
    <col min="4616" max="4616" width="19.28515625" customWidth="1"/>
    <col min="4865" max="4865" width="11.42578125" customWidth="1"/>
    <col min="4866" max="4866" width="30.140625" customWidth="1"/>
    <col min="4867" max="4867" width="20.85546875" customWidth="1"/>
    <col min="4868" max="4869" width="18.5703125" customWidth="1"/>
    <col min="4870" max="4870" width="29.28515625" customWidth="1"/>
    <col min="4871" max="4871" width="18.5703125" customWidth="1"/>
    <col min="4872" max="4872" width="19.28515625" customWidth="1"/>
    <col min="5121" max="5121" width="11.42578125" customWidth="1"/>
    <col min="5122" max="5122" width="30.140625" customWidth="1"/>
    <col min="5123" max="5123" width="20.85546875" customWidth="1"/>
    <col min="5124" max="5125" width="18.5703125" customWidth="1"/>
    <col min="5126" max="5126" width="29.28515625" customWidth="1"/>
    <col min="5127" max="5127" width="18.5703125" customWidth="1"/>
    <col min="5128" max="5128" width="19.28515625" customWidth="1"/>
    <col min="5377" max="5377" width="11.42578125" customWidth="1"/>
    <col min="5378" max="5378" width="30.140625" customWidth="1"/>
    <col min="5379" max="5379" width="20.85546875" customWidth="1"/>
    <col min="5380" max="5381" width="18.5703125" customWidth="1"/>
    <col min="5382" max="5382" width="29.28515625" customWidth="1"/>
    <col min="5383" max="5383" width="18.5703125" customWidth="1"/>
    <col min="5384" max="5384" width="19.28515625" customWidth="1"/>
    <col min="5633" max="5633" width="11.42578125" customWidth="1"/>
    <col min="5634" max="5634" width="30.140625" customWidth="1"/>
    <col min="5635" max="5635" width="20.85546875" customWidth="1"/>
    <col min="5636" max="5637" width="18.5703125" customWidth="1"/>
    <col min="5638" max="5638" width="29.28515625" customWidth="1"/>
    <col min="5639" max="5639" width="18.5703125" customWidth="1"/>
    <col min="5640" max="5640" width="19.28515625" customWidth="1"/>
    <col min="5889" max="5889" width="11.42578125" customWidth="1"/>
    <col min="5890" max="5890" width="30.140625" customWidth="1"/>
    <col min="5891" max="5891" width="20.85546875" customWidth="1"/>
    <col min="5892" max="5893" width="18.5703125" customWidth="1"/>
    <col min="5894" max="5894" width="29.28515625" customWidth="1"/>
    <col min="5895" max="5895" width="18.5703125" customWidth="1"/>
    <col min="5896" max="5896" width="19.28515625" customWidth="1"/>
    <col min="6145" max="6145" width="11.42578125" customWidth="1"/>
    <col min="6146" max="6146" width="30.140625" customWidth="1"/>
    <col min="6147" max="6147" width="20.85546875" customWidth="1"/>
    <col min="6148" max="6149" width="18.5703125" customWidth="1"/>
    <col min="6150" max="6150" width="29.28515625" customWidth="1"/>
    <col min="6151" max="6151" width="18.5703125" customWidth="1"/>
    <col min="6152" max="6152" width="19.28515625" customWidth="1"/>
    <col min="6401" max="6401" width="11.42578125" customWidth="1"/>
    <col min="6402" max="6402" width="30.140625" customWidth="1"/>
    <col min="6403" max="6403" width="20.85546875" customWidth="1"/>
    <col min="6404" max="6405" width="18.5703125" customWidth="1"/>
    <col min="6406" max="6406" width="29.28515625" customWidth="1"/>
    <col min="6407" max="6407" width="18.5703125" customWidth="1"/>
    <col min="6408" max="6408" width="19.28515625" customWidth="1"/>
    <col min="6657" max="6657" width="11.42578125" customWidth="1"/>
    <col min="6658" max="6658" width="30.140625" customWidth="1"/>
    <col min="6659" max="6659" width="20.85546875" customWidth="1"/>
    <col min="6660" max="6661" width="18.5703125" customWidth="1"/>
    <col min="6662" max="6662" width="29.28515625" customWidth="1"/>
    <col min="6663" max="6663" width="18.5703125" customWidth="1"/>
    <col min="6664" max="6664" width="19.28515625" customWidth="1"/>
    <col min="6913" max="6913" width="11.42578125" customWidth="1"/>
    <col min="6914" max="6914" width="30.140625" customWidth="1"/>
    <col min="6915" max="6915" width="20.85546875" customWidth="1"/>
    <col min="6916" max="6917" width="18.5703125" customWidth="1"/>
    <col min="6918" max="6918" width="29.28515625" customWidth="1"/>
    <col min="6919" max="6919" width="18.5703125" customWidth="1"/>
    <col min="6920" max="6920" width="19.28515625" customWidth="1"/>
    <col min="7169" max="7169" width="11.42578125" customWidth="1"/>
    <col min="7170" max="7170" width="30.140625" customWidth="1"/>
    <col min="7171" max="7171" width="20.85546875" customWidth="1"/>
    <col min="7172" max="7173" width="18.5703125" customWidth="1"/>
    <col min="7174" max="7174" width="29.28515625" customWidth="1"/>
    <col min="7175" max="7175" width="18.5703125" customWidth="1"/>
    <col min="7176" max="7176" width="19.28515625" customWidth="1"/>
    <col min="7425" max="7425" width="11.42578125" customWidth="1"/>
    <col min="7426" max="7426" width="30.140625" customWidth="1"/>
    <col min="7427" max="7427" width="20.85546875" customWidth="1"/>
    <col min="7428" max="7429" width="18.5703125" customWidth="1"/>
    <col min="7430" max="7430" width="29.28515625" customWidth="1"/>
    <col min="7431" max="7431" width="18.5703125" customWidth="1"/>
    <col min="7432" max="7432" width="19.28515625" customWidth="1"/>
    <col min="7681" max="7681" width="11.42578125" customWidth="1"/>
    <col min="7682" max="7682" width="30.140625" customWidth="1"/>
    <col min="7683" max="7683" width="20.85546875" customWidth="1"/>
    <col min="7684" max="7685" width="18.5703125" customWidth="1"/>
    <col min="7686" max="7686" width="29.28515625" customWidth="1"/>
    <col min="7687" max="7687" width="18.5703125" customWidth="1"/>
    <col min="7688" max="7688" width="19.28515625" customWidth="1"/>
    <col min="7937" max="7937" width="11.42578125" customWidth="1"/>
    <col min="7938" max="7938" width="30.140625" customWidth="1"/>
    <col min="7939" max="7939" width="20.85546875" customWidth="1"/>
    <col min="7940" max="7941" width="18.5703125" customWidth="1"/>
    <col min="7942" max="7942" width="29.28515625" customWidth="1"/>
    <col min="7943" max="7943" width="18.5703125" customWidth="1"/>
    <col min="7944" max="7944" width="19.28515625" customWidth="1"/>
    <col min="8193" max="8193" width="11.42578125" customWidth="1"/>
    <col min="8194" max="8194" width="30.140625" customWidth="1"/>
    <col min="8195" max="8195" width="20.85546875" customWidth="1"/>
    <col min="8196" max="8197" width="18.5703125" customWidth="1"/>
    <col min="8198" max="8198" width="29.28515625" customWidth="1"/>
    <col min="8199" max="8199" width="18.5703125" customWidth="1"/>
    <col min="8200" max="8200" width="19.28515625" customWidth="1"/>
    <col min="8449" max="8449" width="11.42578125" customWidth="1"/>
    <col min="8450" max="8450" width="30.140625" customWidth="1"/>
    <col min="8451" max="8451" width="20.85546875" customWidth="1"/>
    <col min="8452" max="8453" width="18.5703125" customWidth="1"/>
    <col min="8454" max="8454" width="29.28515625" customWidth="1"/>
    <col min="8455" max="8455" width="18.5703125" customWidth="1"/>
    <col min="8456" max="8456" width="19.28515625" customWidth="1"/>
    <col min="8705" max="8705" width="11.42578125" customWidth="1"/>
    <col min="8706" max="8706" width="30.140625" customWidth="1"/>
    <col min="8707" max="8707" width="20.85546875" customWidth="1"/>
    <col min="8708" max="8709" width="18.5703125" customWidth="1"/>
    <col min="8710" max="8710" width="29.28515625" customWidth="1"/>
    <col min="8711" max="8711" width="18.5703125" customWidth="1"/>
    <col min="8712" max="8712" width="19.28515625" customWidth="1"/>
    <col min="8961" max="8961" width="11.42578125" customWidth="1"/>
    <col min="8962" max="8962" width="30.140625" customWidth="1"/>
    <col min="8963" max="8963" width="20.85546875" customWidth="1"/>
    <col min="8964" max="8965" width="18.5703125" customWidth="1"/>
    <col min="8966" max="8966" width="29.28515625" customWidth="1"/>
    <col min="8967" max="8967" width="18.5703125" customWidth="1"/>
    <col min="8968" max="8968" width="19.28515625" customWidth="1"/>
    <col min="9217" max="9217" width="11.42578125" customWidth="1"/>
    <col min="9218" max="9218" width="30.140625" customWidth="1"/>
    <col min="9219" max="9219" width="20.85546875" customWidth="1"/>
    <col min="9220" max="9221" width="18.5703125" customWidth="1"/>
    <col min="9222" max="9222" width="29.28515625" customWidth="1"/>
    <col min="9223" max="9223" width="18.5703125" customWidth="1"/>
    <col min="9224" max="9224" width="19.28515625" customWidth="1"/>
    <col min="9473" max="9473" width="11.42578125" customWidth="1"/>
    <col min="9474" max="9474" width="30.140625" customWidth="1"/>
    <col min="9475" max="9475" width="20.85546875" customWidth="1"/>
    <col min="9476" max="9477" width="18.5703125" customWidth="1"/>
    <col min="9478" max="9478" width="29.28515625" customWidth="1"/>
    <col min="9479" max="9479" width="18.5703125" customWidth="1"/>
    <col min="9480" max="9480" width="19.28515625" customWidth="1"/>
    <col min="9729" max="9729" width="11.42578125" customWidth="1"/>
    <col min="9730" max="9730" width="30.140625" customWidth="1"/>
    <col min="9731" max="9731" width="20.85546875" customWidth="1"/>
    <col min="9732" max="9733" width="18.5703125" customWidth="1"/>
    <col min="9734" max="9734" width="29.28515625" customWidth="1"/>
    <col min="9735" max="9735" width="18.5703125" customWidth="1"/>
    <col min="9736" max="9736" width="19.28515625" customWidth="1"/>
    <col min="9985" max="9985" width="11.42578125" customWidth="1"/>
    <col min="9986" max="9986" width="30.140625" customWidth="1"/>
    <col min="9987" max="9987" width="20.85546875" customWidth="1"/>
    <col min="9988" max="9989" width="18.5703125" customWidth="1"/>
    <col min="9990" max="9990" width="29.28515625" customWidth="1"/>
    <col min="9991" max="9991" width="18.5703125" customWidth="1"/>
    <col min="9992" max="9992" width="19.28515625" customWidth="1"/>
    <col min="10241" max="10241" width="11.42578125" customWidth="1"/>
    <col min="10242" max="10242" width="30.140625" customWidth="1"/>
    <col min="10243" max="10243" width="20.85546875" customWidth="1"/>
    <col min="10244" max="10245" width="18.5703125" customWidth="1"/>
    <col min="10246" max="10246" width="29.28515625" customWidth="1"/>
    <col min="10247" max="10247" width="18.5703125" customWidth="1"/>
    <col min="10248" max="10248" width="19.28515625" customWidth="1"/>
    <col min="10497" max="10497" width="11.42578125" customWidth="1"/>
    <col min="10498" max="10498" width="30.140625" customWidth="1"/>
    <col min="10499" max="10499" width="20.85546875" customWidth="1"/>
    <col min="10500" max="10501" width="18.5703125" customWidth="1"/>
    <col min="10502" max="10502" width="29.28515625" customWidth="1"/>
    <col min="10503" max="10503" width="18.5703125" customWidth="1"/>
    <col min="10504" max="10504" width="19.28515625" customWidth="1"/>
    <col min="10753" max="10753" width="11.42578125" customWidth="1"/>
    <col min="10754" max="10754" width="30.140625" customWidth="1"/>
    <col min="10755" max="10755" width="20.85546875" customWidth="1"/>
    <col min="10756" max="10757" width="18.5703125" customWidth="1"/>
    <col min="10758" max="10758" width="29.28515625" customWidth="1"/>
    <col min="10759" max="10759" width="18.5703125" customWidth="1"/>
    <col min="10760" max="10760" width="19.28515625" customWidth="1"/>
    <col min="11009" max="11009" width="11.42578125" customWidth="1"/>
    <col min="11010" max="11010" width="30.140625" customWidth="1"/>
    <col min="11011" max="11011" width="20.85546875" customWidth="1"/>
    <col min="11012" max="11013" width="18.5703125" customWidth="1"/>
    <col min="11014" max="11014" width="29.28515625" customWidth="1"/>
    <col min="11015" max="11015" width="18.5703125" customWidth="1"/>
    <col min="11016" max="11016" width="19.28515625" customWidth="1"/>
    <col min="11265" max="11265" width="11.42578125" customWidth="1"/>
    <col min="11266" max="11266" width="30.140625" customWidth="1"/>
    <col min="11267" max="11267" width="20.85546875" customWidth="1"/>
    <col min="11268" max="11269" width="18.5703125" customWidth="1"/>
    <col min="11270" max="11270" width="29.28515625" customWidth="1"/>
    <col min="11271" max="11271" width="18.5703125" customWidth="1"/>
    <col min="11272" max="11272" width="19.28515625" customWidth="1"/>
    <col min="11521" max="11521" width="11.42578125" customWidth="1"/>
    <col min="11522" max="11522" width="30.140625" customWidth="1"/>
    <col min="11523" max="11523" width="20.85546875" customWidth="1"/>
    <col min="11524" max="11525" width="18.5703125" customWidth="1"/>
    <col min="11526" max="11526" width="29.28515625" customWidth="1"/>
    <col min="11527" max="11527" width="18.5703125" customWidth="1"/>
    <col min="11528" max="11528" width="19.28515625" customWidth="1"/>
    <col min="11777" max="11777" width="11.42578125" customWidth="1"/>
    <col min="11778" max="11778" width="30.140625" customWidth="1"/>
    <col min="11779" max="11779" width="20.85546875" customWidth="1"/>
    <col min="11780" max="11781" width="18.5703125" customWidth="1"/>
    <col min="11782" max="11782" width="29.28515625" customWidth="1"/>
    <col min="11783" max="11783" width="18.5703125" customWidth="1"/>
    <col min="11784" max="11784" width="19.28515625" customWidth="1"/>
    <col min="12033" max="12033" width="11.42578125" customWidth="1"/>
    <col min="12034" max="12034" width="30.140625" customWidth="1"/>
    <col min="12035" max="12035" width="20.85546875" customWidth="1"/>
    <col min="12036" max="12037" width="18.5703125" customWidth="1"/>
    <col min="12038" max="12038" width="29.28515625" customWidth="1"/>
    <col min="12039" max="12039" width="18.5703125" customWidth="1"/>
    <col min="12040" max="12040" width="19.28515625" customWidth="1"/>
    <col min="12289" max="12289" width="11.42578125" customWidth="1"/>
    <col min="12290" max="12290" width="30.140625" customWidth="1"/>
    <col min="12291" max="12291" width="20.85546875" customWidth="1"/>
    <col min="12292" max="12293" width="18.5703125" customWidth="1"/>
    <col min="12294" max="12294" width="29.28515625" customWidth="1"/>
    <col min="12295" max="12295" width="18.5703125" customWidth="1"/>
    <col min="12296" max="12296" width="19.28515625" customWidth="1"/>
    <col min="12545" max="12545" width="11.42578125" customWidth="1"/>
    <col min="12546" max="12546" width="30.140625" customWidth="1"/>
    <col min="12547" max="12547" width="20.85546875" customWidth="1"/>
    <col min="12548" max="12549" width="18.5703125" customWidth="1"/>
    <col min="12550" max="12550" width="29.28515625" customWidth="1"/>
    <col min="12551" max="12551" width="18.5703125" customWidth="1"/>
    <col min="12552" max="12552" width="19.28515625" customWidth="1"/>
    <col min="12801" max="12801" width="11.42578125" customWidth="1"/>
    <col min="12802" max="12802" width="30.140625" customWidth="1"/>
    <col min="12803" max="12803" width="20.85546875" customWidth="1"/>
    <col min="12804" max="12805" width="18.5703125" customWidth="1"/>
    <col min="12806" max="12806" width="29.28515625" customWidth="1"/>
    <col min="12807" max="12807" width="18.5703125" customWidth="1"/>
    <col min="12808" max="12808" width="19.28515625" customWidth="1"/>
    <col min="13057" max="13057" width="11.42578125" customWidth="1"/>
    <col min="13058" max="13058" width="30.140625" customWidth="1"/>
    <col min="13059" max="13059" width="20.85546875" customWidth="1"/>
    <col min="13060" max="13061" width="18.5703125" customWidth="1"/>
    <col min="13062" max="13062" width="29.28515625" customWidth="1"/>
    <col min="13063" max="13063" width="18.5703125" customWidth="1"/>
    <col min="13064" max="13064" width="19.28515625" customWidth="1"/>
    <col min="13313" max="13313" width="11.42578125" customWidth="1"/>
    <col min="13314" max="13314" width="30.140625" customWidth="1"/>
    <col min="13315" max="13315" width="20.85546875" customWidth="1"/>
    <col min="13316" max="13317" width="18.5703125" customWidth="1"/>
    <col min="13318" max="13318" width="29.28515625" customWidth="1"/>
    <col min="13319" max="13319" width="18.5703125" customWidth="1"/>
    <col min="13320" max="13320" width="19.28515625" customWidth="1"/>
    <col min="13569" max="13569" width="11.42578125" customWidth="1"/>
    <col min="13570" max="13570" width="30.140625" customWidth="1"/>
    <col min="13571" max="13571" width="20.85546875" customWidth="1"/>
    <col min="13572" max="13573" width="18.5703125" customWidth="1"/>
    <col min="13574" max="13574" width="29.28515625" customWidth="1"/>
    <col min="13575" max="13575" width="18.5703125" customWidth="1"/>
    <col min="13576" max="13576" width="19.28515625" customWidth="1"/>
    <col min="13825" max="13825" width="11.42578125" customWidth="1"/>
    <col min="13826" max="13826" width="30.140625" customWidth="1"/>
    <col min="13827" max="13827" width="20.85546875" customWidth="1"/>
    <col min="13828" max="13829" width="18.5703125" customWidth="1"/>
    <col min="13830" max="13830" width="29.28515625" customWidth="1"/>
    <col min="13831" max="13831" width="18.5703125" customWidth="1"/>
    <col min="13832" max="13832" width="19.28515625" customWidth="1"/>
    <col min="14081" max="14081" width="11.42578125" customWidth="1"/>
    <col min="14082" max="14082" width="30.140625" customWidth="1"/>
    <col min="14083" max="14083" width="20.85546875" customWidth="1"/>
    <col min="14084" max="14085" width="18.5703125" customWidth="1"/>
    <col min="14086" max="14086" width="29.28515625" customWidth="1"/>
    <col min="14087" max="14087" width="18.5703125" customWidth="1"/>
    <col min="14088" max="14088" width="19.28515625" customWidth="1"/>
    <col min="14337" max="14337" width="11.42578125" customWidth="1"/>
    <col min="14338" max="14338" width="30.140625" customWidth="1"/>
    <col min="14339" max="14339" width="20.85546875" customWidth="1"/>
    <col min="14340" max="14341" width="18.5703125" customWidth="1"/>
    <col min="14342" max="14342" width="29.28515625" customWidth="1"/>
    <col min="14343" max="14343" width="18.5703125" customWidth="1"/>
    <col min="14344" max="14344" width="19.28515625" customWidth="1"/>
    <col min="14593" max="14593" width="11.42578125" customWidth="1"/>
    <col min="14594" max="14594" width="30.140625" customWidth="1"/>
    <col min="14595" max="14595" width="20.85546875" customWidth="1"/>
    <col min="14596" max="14597" width="18.5703125" customWidth="1"/>
    <col min="14598" max="14598" width="29.28515625" customWidth="1"/>
    <col min="14599" max="14599" width="18.5703125" customWidth="1"/>
    <col min="14600" max="14600" width="19.28515625" customWidth="1"/>
    <col min="14849" max="14849" width="11.42578125" customWidth="1"/>
    <col min="14850" max="14850" width="30.140625" customWidth="1"/>
    <col min="14851" max="14851" width="20.85546875" customWidth="1"/>
    <col min="14852" max="14853" width="18.5703125" customWidth="1"/>
    <col min="14854" max="14854" width="29.28515625" customWidth="1"/>
    <col min="14855" max="14855" width="18.5703125" customWidth="1"/>
    <col min="14856" max="14856" width="19.28515625" customWidth="1"/>
    <col min="15105" max="15105" width="11.42578125" customWidth="1"/>
    <col min="15106" max="15106" width="30.140625" customWidth="1"/>
    <col min="15107" max="15107" width="20.85546875" customWidth="1"/>
    <col min="15108" max="15109" width="18.5703125" customWidth="1"/>
    <col min="15110" max="15110" width="29.28515625" customWidth="1"/>
    <col min="15111" max="15111" width="18.5703125" customWidth="1"/>
    <col min="15112" max="15112" width="19.28515625" customWidth="1"/>
    <col min="15361" max="15361" width="11.42578125" customWidth="1"/>
    <col min="15362" max="15362" width="30.140625" customWidth="1"/>
    <col min="15363" max="15363" width="20.85546875" customWidth="1"/>
    <col min="15364" max="15365" width="18.5703125" customWidth="1"/>
    <col min="15366" max="15366" width="29.28515625" customWidth="1"/>
    <col min="15367" max="15367" width="18.5703125" customWidth="1"/>
    <col min="15368" max="15368" width="19.28515625" customWidth="1"/>
    <col min="15617" max="15617" width="11.42578125" customWidth="1"/>
    <col min="15618" max="15618" width="30.140625" customWidth="1"/>
    <col min="15619" max="15619" width="20.85546875" customWidth="1"/>
    <col min="15620" max="15621" width="18.5703125" customWidth="1"/>
    <col min="15622" max="15622" width="29.28515625" customWidth="1"/>
    <col min="15623" max="15623" width="18.5703125" customWidth="1"/>
    <col min="15624" max="15624" width="19.28515625" customWidth="1"/>
    <col min="15873" max="15873" width="11.42578125" customWidth="1"/>
    <col min="15874" max="15874" width="30.140625" customWidth="1"/>
    <col min="15875" max="15875" width="20.85546875" customWidth="1"/>
    <col min="15876" max="15877" width="18.5703125" customWidth="1"/>
    <col min="15878" max="15878" width="29.28515625" customWidth="1"/>
    <col min="15879" max="15879" width="18.5703125" customWidth="1"/>
    <col min="15880" max="15880" width="19.28515625" customWidth="1"/>
    <col min="16129" max="16129" width="11.42578125" customWidth="1"/>
    <col min="16130" max="16130" width="30.140625" customWidth="1"/>
    <col min="16131" max="16131" width="20.85546875" customWidth="1"/>
    <col min="16132" max="16133" width="18.5703125" customWidth="1"/>
    <col min="16134" max="16134" width="29.28515625" customWidth="1"/>
    <col min="16135" max="16135" width="18.5703125" customWidth="1"/>
    <col min="16136" max="16136" width="19.28515625" customWidth="1"/>
  </cols>
  <sheetData>
    <row r="1" spans="1:103" ht="15.6" customHeight="1" x14ac:dyDescent="0.25">
      <c r="A1" s="490" t="s">
        <v>186</v>
      </c>
      <c r="B1" s="491"/>
      <c r="C1" s="490"/>
      <c r="D1" s="492"/>
      <c r="E1" s="491"/>
      <c r="F1" s="167"/>
      <c r="G1" s="168"/>
      <c r="H1" s="168"/>
      <c r="I1" s="169"/>
      <c r="J1" s="170"/>
      <c r="K1" s="171"/>
      <c r="L1" s="172"/>
      <c r="M1" s="168"/>
      <c r="N1" s="173"/>
      <c r="O1" s="172"/>
      <c r="P1" s="174"/>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c r="BO1" s="168"/>
      <c r="BP1" s="168"/>
      <c r="BQ1" s="168"/>
      <c r="BR1" s="168"/>
      <c r="BS1" s="168"/>
      <c r="BT1" s="168"/>
      <c r="BU1" s="168"/>
      <c r="BV1" s="168"/>
      <c r="BW1" s="168"/>
      <c r="BX1" s="168"/>
      <c r="BY1" s="168"/>
      <c r="BZ1" s="168"/>
      <c r="CA1" s="168"/>
      <c r="CB1" s="168"/>
      <c r="CC1" s="168"/>
      <c r="CD1" s="168"/>
      <c r="CE1" s="168"/>
      <c r="CF1" s="168"/>
      <c r="CG1" s="168"/>
      <c r="CH1" s="168"/>
      <c r="CI1" s="168"/>
      <c r="CJ1" s="168"/>
      <c r="CK1" s="168"/>
      <c r="CL1" s="168"/>
      <c r="CM1" s="168"/>
      <c r="CN1" s="168"/>
      <c r="CO1" s="168"/>
      <c r="CP1" s="168"/>
      <c r="CQ1" s="168"/>
      <c r="CR1" s="168"/>
      <c r="CS1" s="168"/>
      <c r="CT1" s="168"/>
      <c r="CU1" s="168"/>
      <c r="CV1" s="168"/>
    </row>
    <row r="2" spans="1:103" ht="57" customHeight="1" x14ac:dyDescent="0.25">
      <c r="A2" s="490" t="s">
        <v>187</v>
      </c>
      <c r="B2" s="491"/>
      <c r="C2" s="507" t="s">
        <v>398</v>
      </c>
      <c r="D2" s="508"/>
      <c r="E2" s="509"/>
      <c r="F2" s="167"/>
      <c r="G2" s="168"/>
      <c r="H2" s="175"/>
      <c r="I2" s="176"/>
      <c r="J2" s="177"/>
      <c r="K2" s="171"/>
      <c r="L2" s="172"/>
      <c r="M2" s="168"/>
      <c r="N2" s="173"/>
      <c r="O2" s="172"/>
      <c r="P2" s="174"/>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c r="BO2" s="168"/>
      <c r="BP2" s="168"/>
      <c r="BQ2" s="168"/>
      <c r="BR2" s="168"/>
      <c r="BS2" s="168"/>
      <c r="BT2" s="168"/>
      <c r="BU2" s="168"/>
      <c r="BV2" s="168"/>
      <c r="BW2" s="168"/>
      <c r="BX2" s="168"/>
      <c r="BY2" s="168"/>
      <c r="BZ2" s="168"/>
      <c r="CA2" s="168"/>
      <c r="CB2" s="168"/>
      <c r="CC2" s="168"/>
      <c r="CD2" s="168"/>
      <c r="CE2" s="168"/>
      <c r="CF2" s="168"/>
      <c r="CG2" s="168"/>
      <c r="CH2" s="168"/>
      <c r="CI2" s="168"/>
      <c r="CJ2" s="168"/>
      <c r="CK2" s="168"/>
      <c r="CL2" s="168"/>
      <c r="CM2" s="168"/>
      <c r="CN2" s="168"/>
      <c r="CO2" s="168"/>
      <c r="CP2" s="168"/>
      <c r="CQ2" s="168"/>
      <c r="CR2" s="168"/>
      <c r="CS2" s="168"/>
      <c r="CT2" s="168"/>
      <c r="CU2" s="168"/>
      <c r="CV2" s="168"/>
    </row>
    <row r="3" spans="1:103" ht="15.6" customHeight="1" x14ac:dyDescent="0.25">
      <c r="A3" s="490" t="s">
        <v>188</v>
      </c>
      <c r="B3" s="491"/>
      <c r="C3" s="490"/>
      <c r="D3" s="492"/>
      <c r="E3" s="491"/>
      <c r="F3" s="167"/>
      <c r="G3" s="168"/>
      <c r="H3" s="175"/>
      <c r="I3" s="176"/>
      <c r="J3" s="177"/>
      <c r="K3" s="171"/>
      <c r="L3" s="172"/>
      <c r="M3" s="168"/>
      <c r="N3" s="173"/>
      <c r="O3" s="172"/>
      <c r="P3" s="174"/>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c r="BO3" s="168"/>
      <c r="BP3" s="168"/>
      <c r="BQ3" s="168"/>
      <c r="BR3" s="168"/>
      <c r="BS3" s="168"/>
      <c r="BT3" s="168"/>
      <c r="BU3" s="168"/>
      <c r="BV3" s="168"/>
      <c r="BW3" s="168"/>
      <c r="BX3" s="168"/>
      <c r="BY3" s="168"/>
      <c r="BZ3" s="168"/>
      <c r="CA3" s="168"/>
      <c r="CB3" s="168"/>
      <c r="CC3" s="168"/>
      <c r="CD3" s="168"/>
      <c r="CE3" s="168"/>
      <c r="CF3" s="168"/>
      <c r="CG3" s="168"/>
      <c r="CH3" s="168"/>
      <c r="CI3" s="168"/>
      <c r="CJ3" s="168"/>
      <c r="CK3" s="168"/>
      <c r="CL3" s="168"/>
      <c r="CM3" s="168"/>
      <c r="CN3" s="168"/>
      <c r="CO3" s="168"/>
      <c r="CP3" s="168"/>
      <c r="CQ3" s="168"/>
      <c r="CR3" s="168"/>
      <c r="CS3" s="168"/>
      <c r="CT3" s="168"/>
      <c r="CU3" s="168"/>
      <c r="CV3" s="168"/>
    </row>
    <row r="4" spans="1:103" ht="15.6" customHeight="1" x14ac:dyDescent="0.25">
      <c r="A4" s="490" t="s">
        <v>189</v>
      </c>
      <c r="B4" s="491"/>
      <c r="C4" s="490"/>
      <c r="D4" s="492"/>
      <c r="E4" s="491"/>
      <c r="F4" s="167"/>
      <c r="G4" s="168"/>
      <c r="H4" s="175"/>
      <c r="I4" s="176"/>
      <c r="J4" s="177"/>
      <c r="K4" s="171"/>
      <c r="L4" s="172"/>
      <c r="M4" s="168"/>
      <c r="N4" s="173"/>
      <c r="O4" s="172"/>
      <c r="P4" s="174"/>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c r="BD4" s="168"/>
      <c r="BE4" s="168"/>
      <c r="BF4" s="168"/>
      <c r="BG4" s="168"/>
      <c r="BH4" s="168"/>
      <c r="BI4" s="168"/>
      <c r="BJ4" s="168"/>
      <c r="BK4" s="168"/>
      <c r="BL4" s="168"/>
      <c r="BM4" s="168"/>
      <c r="BN4" s="168"/>
      <c r="BO4" s="168"/>
      <c r="BP4" s="168"/>
      <c r="BQ4" s="168"/>
      <c r="BR4" s="168"/>
      <c r="BS4" s="168"/>
      <c r="BT4" s="168"/>
      <c r="BU4" s="168"/>
      <c r="BV4" s="168"/>
      <c r="BW4" s="168"/>
      <c r="BX4" s="168"/>
      <c r="BY4" s="168"/>
      <c r="BZ4" s="168"/>
      <c r="CA4" s="168"/>
      <c r="CB4" s="168"/>
      <c r="CC4" s="168"/>
      <c r="CD4" s="168"/>
      <c r="CE4" s="168"/>
      <c r="CF4" s="168"/>
      <c r="CG4" s="168"/>
      <c r="CH4" s="168"/>
      <c r="CI4" s="168"/>
      <c r="CJ4" s="168"/>
      <c r="CK4" s="168"/>
      <c r="CL4" s="168"/>
      <c r="CM4" s="168"/>
      <c r="CN4" s="168"/>
      <c r="CO4" s="168"/>
      <c r="CP4" s="168"/>
      <c r="CQ4" s="168"/>
      <c r="CR4" s="168"/>
      <c r="CS4" s="168"/>
      <c r="CT4" s="168"/>
      <c r="CU4" s="168"/>
      <c r="CV4" s="168"/>
    </row>
    <row r="5" spans="1:103" ht="18" x14ac:dyDescent="0.25">
      <c r="A5" s="178"/>
      <c r="B5" s="179"/>
      <c r="C5" s="180"/>
      <c r="D5" s="180"/>
      <c r="E5" s="180"/>
      <c r="F5" s="180"/>
      <c r="G5" s="180"/>
      <c r="H5" s="181"/>
      <c r="I5" s="181"/>
      <c r="J5" s="181"/>
      <c r="K5" s="181"/>
      <c r="L5" s="181"/>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c r="CY5" s="182"/>
    </row>
    <row r="6" spans="1:103" ht="18" x14ac:dyDescent="0.25">
      <c r="A6" s="183" t="s">
        <v>190</v>
      </c>
      <c r="B6" s="184"/>
      <c r="C6" s="185"/>
      <c r="D6" s="185"/>
      <c r="E6" s="185"/>
      <c r="F6" s="185"/>
      <c r="G6" s="185"/>
      <c r="H6" s="185"/>
      <c r="I6" s="185"/>
      <c r="J6" s="185"/>
      <c r="K6" s="185"/>
      <c r="L6" s="185"/>
      <c r="M6" s="185"/>
      <c r="N6" s="185"/>
      <c r="O6" s="185"/>
      <c r="P6" s="185"/>
      <c r="Q6" s="185"/>
      <c r="R6" s="185"/>
      <c r="S6" s="185"/>
      <c r="T6" s="186"/>
      <c r="U6" s="185"/>
      <c r="V6" s="185"/>
      <c r="W6" s="185"/>
      <c r="X6" s="185"/>
      <c r="Y6" s="185"/>
      <c r="Z6" s="185"/>
      <c r="AA6" s="185"/>
      <c r="AB6" s="185"/>
      <c r="AC6" s="185"/>
      <c r="AD6" s="185"/>
      <c r="AE6" s="185"/>
      <c r="AF6" s="185"/>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c r="BL6" s="185"/>
      <c r="BM6" s="185"/>
      <c r="BN6" s="185"/>
      <c r="BO6" s="185"/>
      <c r="BP6" s="185"/>
      <c r="BQ6" s="185"/>
      <c r="BR6" s="185"/>
      <c r="BS6" s="185"/>
      <c r="BT6" s="185"/>
      <c r="BU6" s="185"/>
      <c r="BV6" s="185"/>
      <c r="BW6" s="185"/>
      <c r="BX6" s="185"/>
      <c r="BY6" s="185"/>
      <c r="BZ6" s="185"/>
      <c r="CA6" s="185"/>
      <c r="CB6" s="185"/>
      <c r="CC6" s="185"/>
      <c r="CD6" s="185"/>
      <c r="CE6" s="185"/>
      <c r="CF6" s="185"/>
      <c r="CG6" s="185"/>
      <c r="CH6" s="185"/>
      <c r="CI6" s="185"/>
      <c r="CJ6" s="185"/>
      <c r="CK6" s="185"/>
      <c r="CL6" s="185"/>
      <c r="CM6" s="185"/>
      <c r="CN6" s="185"/>
      <c r="CO6" s="185"/>
      <c r="CP6" s="185"/>
      <c r="CQ6" s="185"/>
      <c r="CR6" s="185"/>
      <c r="CS6" s="185"/>
      <c r="CT6" s="185"/>
      <c r="CU6" s="185"/>
      <c r="CV6" s="185"/>
      <c r="CW6" s="185"/>
      <c r="CX6" s="185"/>
      <c r="CY6" s="185"/>
    </row>
    <row r="7" spans="1:103" ht="15.75" x14ac:dyDescent="0.25">
      <c r="A7" s="187"/>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82"/>
      <c r="CW7" s="182"/>
      <c r="CX7" s="182"/>
      <c r="CY7" s="182"/>
    </row>
    <row r="8" spans="1:103" ht="18.75" thickBot="1" x14ac:dyDescent="0.3">
      <c r="A8" s="188" t="s">
        <v>191</v>
      </c>
    </row>
    <row r="9" spans="1:103" ht="87" customHeight="1" x14ac:dyDescent="0.25">
      <c r="A9" s="189">
        <v>1</v>
      </c>
      <c r="B9" s="493" t="s">
        <v>192</v>
      </c>
      <c r="C9" s="494"/>
      <c r="D9" s="494"/>
      <c r="E9" s="494"/>
      <c r="F9" s="494"/>
      <c r="G9" s="495"/>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row>
    <row r="10" spans="1:103" ht="27" customHeight="1" x14ac:dyDescent="0.25">
      <c r="A10" s="496">
        <v>2</v>
      </c>
      <c r="B10" s="497" t="s">
        <v>193</v>
      </c>
      <c r="C10" s="498"/>
      <c r="D10" s="498"/>
      <c r="E10" s="498"/>
      <c r="F10" s="498"/>
      <c r="G10" s="499"/>
      <c r="H10" s="190"/>
      <c r="I10" s="190"/>
      <c r="J10" s="191"/>
      <c r="K10" s="190"/>
      <c r="L10" s="190"/>
      <c r="M10" s="190"/>
      <c r="N10" s="190"/>
      <c r="O10" s="500"/>
      <c r="P10" s="501"/>
      <c r="Q10" s="501"/>
      <c r="R10" s="501"/>
      <c r="S10" s="501"/>
      <c r="T10" s="501"/>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row>
    <row r="11" spans="1:103" ht="15.75" x14ac:dyDescent="0.25">
      <c r="A11" s="496"/>
      <c r="B11" s="502" t="s">
        <v>194</v>
      </c>
      <c r="C11" s="501"/>
      <c r="D11" s="501"/>
      <c r="E11" s="501"/>
      <c r="F11" s="501"/>
      <c r="G11" s="503"/>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row>
    <row r="12" spans="1:103" ht="110.25" customHeight="1" x14ac:dyDescent="0.25">
      <c r="A12" s="496"/>
      <c r="B12" s="504" t="s">
        <v>195</v>
      </c>
      <c r="C12" s="505"/>
      <c r="D12" s="505"/>
      <c r="E12" s="505"/>
      <c r="F12" s="505"/>
      <c r="G12" s="506"/>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0"/>
      <c r="BW12" s="190"/>
      <c r="BX12" s="190"/>
      <c r="BY12" s="190"/>
      <c r="BZ12" s="190"/>
      <c r="CA12" s="190"/>
      <c r="CB12" s="190"/>
      <c r="CC12" s="190"/>
      <c r="CD12" s="190"/>
      <c r="CE12" s="190"/>
      <c r="CF12" s="190"/>
      <c r="CG12" s="190"/>
      <c r="CH12" s="190"/>
      <c r="CI12" s="190"/>
      <c r="CJ12" s="190"/>
      <c r="CK12" s="190"/>
      <c r="CL12" s="190"/>
      <c r="CM12" s="190"/>
      <c r="CN12" s="190"/>
      <c r="CO12" s="190"/>
      <c r="CP12" s="190"/>
      <c r="CQ12" s="190"/>
      <c r="CR12" s="190"/>
      <c r="CS12" s="190"/>
      <c r="CT12" s="190"/>
      <c r="CU12" s="190"/>
      <c r="CV12" s="190"/>
      <c r="CW12" s="190"/>
      <c r="CX12" s="190"/>
      <c r="CY12" s="190"/>
    </row>
    <row r="13" spans="1:103" ht="68.25" customHeight="1" x14ac:dyDescent="0.25">
      <c r="A13" s="192">
        <v>3</v>
      </c>
      <c r="B13" s="484" t="s">
        <v>196</v>
      </c>
      <c r="C13" s="485"/>
      <c r="D13" s="485"/>
      <c r="E13" s="485"/>
      <c r="F13" s="485"/>
      <c r="G13" s="486"/>
      <c r="H13" s="190"/>
      <c r="I13" s="190"/>
      <c r="J13" s="190"/>
      <c r="K13" s="190"/>
      <c r="L13" s="190"/>
      <c r="M13" s="193"/>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0"/>
      <c r="BT13" s="190"/>
      <c r="BU13" s="190"/>
      <c r="BV13" s="190"/>
      <c r="BW13" s="190"/>
      <c r="BX13" s="190"/>
      <c r="BY13" s="190"/>
      <c r="BZ13" s="190"/>
      <c r="CA13" s="190"/>
      <c r="CB13" s="190"/>
      <c r="CC13" s="190"/>
      <c r="CD13" s="190"/>
      <c r="CE13" s="190"/>
      <c r="CF13" s="190"/>
      <c r="CG13" s="190"/>
      <c r="CH13" s="190"/>
      <c r="CI13" s="190"/>
      <c r="CJ13" s="190"/>
      <c r="CK13" s="190"/>
      <c r="CL13" s="190"/>
      <c r="CM13" s="190"/>
      <c r="CN13" s="190"/>
      <c r="CO13" s="190"/>
      <c r="CP13" s="190"/>
      <c r="CQ13" s="190"/>
      <c r="CR13" s="190"/>
      <c r="CS13" s="190"/>
      <c r="CT13" s="190"/>
      <c r="CU13" s="190"/>
      <c r="CV13" s="190"/>
      <c r="CW13" s="190"/>
      <c r="CX13" s="190"/>
      <c r="CY13" s="190"/>
    </row>
    <row r="14" spans="1:103" ht="84.75" customHeight="1" x14ac:dyDescent="0.25">
      <c r="A14" s="192">
        <v>4</v>
      </c>
      <c r="B14" s="487" t="s">
        <v>197</v>
      </c>
      <c r="C14" s="488"/>
      <c r="D14" s="488"/>
      <c r="E14" s="488"/>
      <c r="F14" s="488"/>
      <c r="G14" s="489"/>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90"/>
      <c r="BN14" s="190"/>
      <c r="BO14" s="190"/>
      <c r="BP14" s="190"/>
      <c r="BQ14" s="190"/>
      <c r="BR14" s="190"/>
      <c r="BS14" s="190"/>
      <c r="BT14" s="190"/>
      <c r="BU14" s="190"/>
      <c r="BV14" s="190"/>
      <c r="BW14" s="190"/>
      <c r="BX14" s="190"/>
      <c r="BY14" s="190"/>
      <c r="BZ14" s="190"/>
      <c r="CA14" s="190"/>
      <c r="CB14" s="190"/>
      <c r="CC14" s="190"/>
      <c r="CD14" s="190"/>
      <c r="CE14" s="190"/>
      <c r="CF14" s="190"/>
      <c r="CG14" s="190"/>
      <c r="CH14" s="190"/>
      <c r="CI14" s="190"/>
      <c r="CJ14" s="190"/>
      <c r="CK14" s="190"/>
      <c r="CL14" s="190"/>
      <c r="CM14" s="190"/>
      <c r="CN14" s="190"/>
      <c r="CO14" s="190"/>
      <c r="CP14" s="190"/>
      <c r="CQ14" s="190"/>
      <c r="CR14" s="190"/>
      <c r="CS14" s="190"/>
      <c r="CT14" s="190"/>
      <c r="CU14" s="190"/>
      <c r="CV14" s="190"/>
      <c r="CW14" s="190"/>
      <c r="CX14" s="190"/>
      <c r="CY14" s="190"/>
    </row>
    <row r="15" spans="1:103" ht="15.75" x14ac:dyDescent="0.25">
      <c r="A15" s="196" t="s">
        <v>24</v>
      </c>
      <c r="B15" s="197"/>
      <c r="C15" s="195"/>
      <c r="D15" s="195"/>
      <c r="E15" s="195"/>
      <c r="F15" s="195"/>
      <c r="G15" s="195"/>
      <c r="H15" s="195"/>
      <c r="I15" s="195"/>
      <c r="J15" s="195"/>
      <c r="K15" s="182"/>
      <c r="L15" s="182"/>
      <c r="M15" s="182"/>
      <c r="N15" s="182"/>
    </row>
    <row r="16" spans="1:103" ht="20.25" x14ac:dyDescent="0.3">
      <c r="A16" s="194" t="s">
        <v>198</v>
      </c>
      <c r="B16" s="198"/>
      <c r="C16" s="199"/>
      <c r="D16" s="200"/>
      <c r="E16" s="200"/>
      <c r="F16" s="200"/>
      <c r="G16" s="200"/>
      <c r="H16" s="201"/>
      <c r="I16" s="201"/>
      <c r="J16" s="201"/>
      <c r="K16" s="201"/>
      <c r="L16" s="201"/>
      <c r="M16" s="201"/>
      <c r="N16" s="201"/>
    </row>
    <row r="17" spans="1:14" ht="18.75" thickBot="1" x14ac:dyDescent="0.3">
      <c r="A17" s="202" t="s">
        <v>199</v>
      </c>
      <c r="B17" s="203"/>
      <c r="C17" s="202"/>
      <c r="D17" s="204"/>
      <c r="E17" s="204"/>
      <c r="F17" s="204"/>
      <c r="G17" s="204"/>
      <c r="H17" s="205"/>
      <c r="I17" s="205"/>
      <c r="J17" s="205"/>
      <c r="K17" s="205"/>
      <c r="L17" s="205"/>
      <c r="M17" s="205"/>
      <c r="N17" s="205"/>
    </row>
    <row r="18" spans="1:14" ht="46.15" customHeight="1" thickBot="1" x14ac:dyDescent="0.3">
      <c r="A18" s="206"/>
      <c r="B18" s="207"/>
      <c r="C18" s="208"/>
      <c r="D18" s="209"/>
      <c r="E18" s="210" t="s">
        <v>200</v>
      </c>
      <c r="F18" s="211"/>
      <c r="H18" s="482" t="s">
        <v>201</v>
      </c>
      <c r="I18" s="483"/>
      <c r="J18" s="483"/>
      <c r="K18" s="483"/>
      <c r="L18" s="483"/>
      <c r="M18" s="483"/>
      <c r="N18" s="182"/>
    </row>
    <row r="19" spans="1:14" ht="46.15" customHeight="1" thickBot="1" x14ac:dyDescent="0.3">
      <c r="A19" s="212" t="s">
        <v>176</v>
      </c>
      <c r="B19" s="213" t="s">
        <v>177</v>
      </c>
      <c r="C19" s="214" t="s">
        <v>178</v>
      </c>
      <c r="D19" s="215" t="s">
        <v>202</v>
      </c>
      <c r="E19" s="216" t="s">
        <v>203</v>
      </c>
      <c r="F19" s="217" t="s">
        <v>204</v>
      </c>
      <c r="G19" s="218"/>
      <c r="H19" s="218"/>
      <c r="I19" s="218"/>
      <c r="J19" s="218"/>
      <c r="K19" s="218"/>
      <c r="L19" s="182"/>
    </row>
    <row r="20" spans="1:14" ht="15.75" x14ac:dyDescent="0.25">
      <c r="A20" s="219">
        <v>1</v>
      </c>
      <c r="B20" s="220" t="s">
        <v>179</v>
      </c>
      <c r="C20" s="221" t="s">
        <v>86</v>
      </c>
      <c r="D20" s="222">
        <v>1</v>
      </c>
      <c r="E20" s="223"/>
      <c r="F20" s="224"/>
      <c r="G20" s="218"/>
      <c r="H20" s="218"/>
      <c r="I20" s="218"/>
      <c r="J20" s="218"/>
      <c r="K20" s="218"/>
      <c r="L20" s="182"/>
    </row>
    <row r="21" spans="1:14" ht="15.75" x14ac:dyDescent="0.25">
      <c r="A21" s="219">
        <v>2</v>
      </c>
      <c r="B21" s="225" t="s">
        <v>205</v>
      </c>
      <c r="C21" s="226" t="s">
        <v>206</v>
      </c>
      <c r="D21" s="227">
        <v>0</v>
      </c>
      <c r="E21" s="228"/>
      <c r="F21" s="224"/>
      <c r="G21" s="195"/>
      <c r="H21" s="195"/>
      <c r="I21" s="182"/>
      <c r="J21" s="182"/>
      <c r="K21" s="182"/>
      <c r="L21" s="182"/>
    </row>
    <row r="22" spans="1:14" ht="15.75" x14ac:dyDescent="0.25">
      <c r="A22" s="219">
        <v>3</v>
      </c>
      <c r="B22" s="225" t="s">
        <v>207</v>
      </c>
      <c r="C22" s="226" t="s">
        <v>208</v>
      </c>
      <c r="D22" s="227">
        <v>0</v>
      </c>
      <c r="E22" s="228"/>
      <c r="F22" s="224"/>
      <c r="G22" s="195"/>
      <c r="H22" s="195"/>
      <c r="I22" s="182"/>
      <c r="J22" s="182"/>
      <c r="K22" s="182"/>
      <c r="L22" s="182"/>
    </row>
    <row r="23" spans="1:14" ht="15.75" x14ac:dyDescent="0.25">
      <c r="A23" s="219">
        <v>4</v>
      </c>
      <c r="B23" s="225" t="s">
        <v>209</v>
      </c>
      <c r="C23" s="226" t="s">
        <v>210</v>
      </c>
      <c r="D23" s="227">
        <v>0</v>
      </c>
      <c r="E23" s="228"/>
      <c r="F23" s="224"/>
      <c r="G23" s="195"/>
      <c r="H23" s="195"/>
      <c r="I23" s="182"/>
      <c r="J23" s="182"/>
      <c r="K23" s="182"/>
      <c r="L23" s="182"/>
    </row>
    <row r="24" spans="1:14" ht="15.75" x14ac:dyDescent="0.25">
      <c r="A24" s="219">
        <v>5</v>
      </c>
      <c r="B24" s="225" t="s">
        <v>211</v>
      </c>
      <c r="C24" s="226" t="s">
        <v>212</v>
      </c>
      <c r="D24" s="227">
        <v>0</v>
      </c>
      <c r="E24" s="228"/>
      <c r="F24" s="224"/>
      <c r="G24" s="195"/>
      <c r="H24" s="195"/>
      <c r="I24" s="182"/>
      <c r="J24" s="182"/>
      <c r="K24" s="182"/>
      <c r="L24" s="182"/>
    </row>
    <row r="25" spans="1:14" ht="15.75" x14ac:dyDescent="0.25">
      <c r="A25" s="219">
        <v>6</v>
      </c>
      <c r="B25" s="225" t="s">
        <v>213</v>
      </c>
      <c r="C25" s="226" t="s">
        <v>214</v>
      </c>
      <c r="D25" s="227">
        <v>0</v>
      </c>
      <c r="E25" s="228"/>
      <c r="F25" s="224"/>
      <c r="G25" s="195"/>
      <c r="H25" s="195"/>
      <c r="I25" s="182"/>
      <c r="J25" s="182"/>
      <c r="K25" s="182"/>
      <c r="L25" s="182"/>
    </row>
    <row r="26" spans="1:14" ht="15.75" x14ac:dyDescent="0.25">
      <c r="A26" s="219">
        <v>7</v>
      </c>
      <c r="B26" s="225" t="s">
        <v>215</v>
      </c>
      <c r="C26" s="226" t="s">
        <v>216</v>
      </c>
      <c r="D26" s="227">
        <v>0</v>
      </c>
      <c r="E26" s="228"/>
      <c r="F26" s="224"/>
      <c r="G26" s="195"/>
      <c r="H26" s="195"/>
      <c r="I26" s="182"/>
      <c r="J26" s="182"/>
      <c r="K26" s="182"/>
      <c r="L26" s="182"/>
    </row>
    <row r="27" spans="1:14" ht="15.75" x14ac:dyDescent="0.25">
      <c r="A27" s="219">
        <v>8</v>
      </c>
      <c r="B27" s="225" t="s">
        <v>217</v>
      </c>
      <c r="C27" s="226" t="s">
        <v>218</v>
      </c>
      <c r="D27" s="227">
        <v>0</v>
      </c>
      <c r="E27" s="228"/>
      <c r="F27" s="224"/>
      <c r="G27" s="195"/>
      <c r="H27" s="195"/>
      <c r="I27" s="182"/>
      <c r="J27" s="182"/>
      <c r="K27" s="182"/>
      <c r="L27" s="182"/>
    </row>
    <row r="28" spans="1:14" ht="15.75" x14ac:dyDescent="0.25">
      <c r="A28" s="219">
        <v>9</v>
      </c>
      <c r="B28" s="225" t="s">
        <v>219</v>
      </c>
      <c r="C28" s="226" t="s">
        <v>220</v>
      </c>
      <c r="D28" s="227">
        <v>0</v>
      </c>
      <c r="E28" s="228"/>
      <c r="F28" s="224"/>
      <c r="G28" s="195"/>
      <c r="H28" s="195"/>
    </row>
    <row r="29" spans="1:14" ht="15.75" x14ac:dyDescent="0.25">
      <c r="A29" s="219">
        <v>10</v>
      </c>
      <c r="B29" s="225" t="s">
        <v>221</v>
      </c>
      <c r="C29" s="226" t="s">
        <v>222</v>
      </c>
      <c r="D29" s="227">
        <v>0</v>
      </c>
      <c r="E29" s="228"/>
      <c r="F29" s="224"/>
      <c r="G29" s="195"/>
      <c r="H29" s="195"/>
    </row>
    <row r="30" spans="1:14" ht="15.75" x14ac:dyDescent="0.25">
      <c r="A30" s="219">
        <v>11</v>
      </c>
      <c r="B30" s="225" t="s">
        <v>223</v>
      </c>
      <c r="C30" s="226" t="s">
        <v>224</v>
      </c>
      <c r="D30" s="227">
        <v>0</v>
      </c>
      <c r="E30" s="228"/>
      <c r="F30" s="224"/>
      <c r="G30" s="195"/>
      <c r="H30" s="195"/>
    </row>
    <row r="31" spans="1:14" ht="15.75" x14ac:dyDescent="0.25">
      <c r="A31" s="219">
        <v>12</v>
      </c>
      <c r="B31" s="225" t="s">
        <v>225</v>
      </c>
      <c r="C31" s="226" t="s">
        <v>226</v>
      </c>
      <c r="D31" s="227">
        <v>0</v>
      </c>
      <c r="E31" s="228"/>
      <c r="F31" s="224"/>
      <c r="G31" s="195"/>
      <c r="H31" s="195"/>
    </row>
    <row r="32" spans="1:14" ht="15.75" x14ac:dyDescent="0.25">
      <c r="A32" s="219">
        <v>13</v>
      </c>
      <c r="B32" s="225" t="s">
        <v>227</v>
      </c>
      <c r="C32" s="226" t="s">
        <v>228</v>
      </c>
      <c r="D32" s="227">
        <v>0</v>
      </c>
      <c r="E32" s="228"/>
      <c r="F32" s="224"/>
      <c r="G32" s="195"/>
      <c r="H32" s="195"/>
    </row>
    <row r="33" spans="1:10" ht="15.75" x14ac:dyDescent="0.25">
      <c r="A33" s="219">
        <v>14</v>
      </c>
      <c r="B33" s="225" t="s">
        <v>229</v>
      </c>
      <c r="C33" s="226" t="s">
        <v>92</v>
      </c>
      <c r="D33" s="227">
        <v>0</v>
      </c>
      <c r="E33" s="228"/>
      <c r="F33" s="224"/>
      <c r="G33" s="195"/>
      <c r="H33" s="195"/>
    </row>
    <row r="34" spans="1:10" ht="15.75" x14ac:dyDescent="0.25">
      <c r="A34" s="182"/>
      <c r="B34" s="229"/>
      <c r="C34" s="195"/>
      <c r="D34" s="195"/>
      <c r="E34" s="230"/>
      <c r="F34" s="230"/>
      <c r="G34" s="230"/>
      <c r="H34" s="230"/>
    </row>
    <row r="35" spans="1:10" x14ac:dyDescent="0.25">
      <c r="A35" s="182"/>
      <c r="B35" s="182"/>
      <c r="C35" s="182"/>
      <c r="D35" s="182"/>
      <c r="E35" s="182"/>
      <c r="F35" s="182"/>
      <c r="G35" s="182"/>
      <c r="H35" s="182"/>
      <c r="I35" s="182"/>
      <c r="J35" s="182"/>
    </row>
  </sheetData>
  <mergeCells count="17">
    <mergeCell ref="O10:T10"/>
    <mergeCell ref="B11:G11"/>
    <mergeCell ref="B12:G12"/>
    <mergeCell ref="A1:B1"/>
    <mergeCell ref="C1:E1"/>
    <mergeCell ref="A2:B2"/>
    <mergeCell ref="C2:E2"/>
    <mergeCell ref="A3:B3"/>
    <mergeCell ref="C3:E3"/>
    <mergeCell ref="H18:M18"/>
    <mergeCell ref="B13:G13"/>
    <mergeCell ref="B14:G14"/>
    <mergeCell ref="A4:B4"/>
    <mergeCell ref="C4:E4"/>
    <mergeCell ref="B9:G9"/>
    <mergeCell ref="A10:A12"/>
    <mergeCell ref="B10:G10"/>
  </mergeCells>
  <hyperlinks>
    <hyperlink ref="B11" r:id="rId1" display="WWW.resbank.co.za" xr:uid="{C95A0572-FE56-4F6F-AF76-5F26E3EB579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60E6E-5E4D-4F3A-ADD2-E16033CD2348}">
  <dimension ref="A1:V149"/>
  <sheetViews>
    <sheetView zoomScale="85" zoomScaleNormal="85" workbookViewId="0">
      <selection activeCell="D4" sqref="D4"/>
    </sheetView>
  </sheetViews>
  <sheetFormatPr defaultRowHeight="12.75" x14ac:dyDescent="0.25"/>
  <cols>
    <col min="1" max="1" width="23.7109375" style="313" customWidth="1"/>
    <col min="2" max="2" width="17.42578125" style="279" customWidth="1"/>
    <col min="3" max="3" width="40.42578125" style="279" customWidth="1"/>
    <col min="4" max="4" width="31.5703125" style="279" customWidth="1"/>
    <col min="5" max="5" width="23.140625" style="279" customWidth="1"/>
    <col min="6" max="6" width="18.42578125" style="279" customWidth="1"/>
    <col min="7" max="7" width="19.28515625" style="279" customWidth="1"/>
    <col min="8" max="8" width="14.7109375" style="279" customWidth="1"/>
    <col min="9" max="9" width="11.42578125" style="279" customWidth="1"/>
    <col min="10" max="10" width="10.28515625" style="279" bestFit="1" customWidth="1"/>
    <col min="11" max="11" width="9.7109375" style="279" bestFit="1" customWidth="1"/>
    <col min="12" max="256" width="8.7109375" style="279"/>
    <col min="257" max="257" width="23.7109375" style="279" customWidth="1"/>
    <col min="258" max="258" width="17.42578125" style="279" customWidth="1"/>
    <col min="259" max="259" width="40.42578125" style="279" customWidth="1"/>
    <col min="260" max="260" width="31.5703125" style="279" customWidth="1"/>
    <col min="261" max="261" width="23.140625" style="279" customWidth="1"/>
    <col min="262" max="262" width="18.42578125" style="279" customWidth="1"/>
    <col min="263" max="263" width="19.28515625" style="279" customWidth="1"/>
    <col min="264" max="264" width="14.7109375" style="279" customWidth="1"/>
    <col min="265" max="265" width="11.42578125" style="279" customWidth="1"/>
    <col min="266" max="266" width="10.28515625" style="279" bestFit="1" customWidth="1"/>
    <col min="267" max="267" width="9.7109375" style="279" bestFit="1" customWidth="1"/>
    <col min="268" max="512" width="8.7109375" style="279"/>
    <col min="513" max="513" width="23.7109375" style="279" customWidth="1"/>
    <col min="514" max="514" width="17.42578125" style="279" customWidth="1"/>
    <col min="515" max="515" width="40.42578125" style="279" customWidth="1"/>
    <col min="516" max="516" width="31.5703125" style="279" customWidth="1"/>
    <col min="517" max="517" width="23.140625" style="279" customWidth="1"/>
    <col min="518" max="518" width="18.42578125" style="279" customWidth="1"/>
    <col min="519" max="519" width="19.28515625" style="279" customWidth="1"/>
    <col min="520" max="520" width="14.7109375" style="279" customWidth="1"/>
    <col min="521" max="521" width="11.42578125" style="279" customWidth="1"/>
    <col min="522" max="522" width="10.28515625" style="279" bestFit="1" customWidth="1"/>
    <col min="523" max="523" width="9.7109375" style="279" bestFit="1" customWidth="1"/>
    <col min="524" max="768" width="8.7109375" style="279"/>
    <col min="769" max="769" width="23.7109375" style="279" customWidth="1"/>
    <col min="770" max="770" width="17.42578125" style="279" customWidth="1"/>
    <col min="771" max="771" width="40.42578125" style="279" customWidth="1"/>
    <col min="772" max="772" width="31.5703125" style="279" customWidth="1"/>
    <col min="773" max="773" width="23.140625" style="279" customWidth="1"/>
    <col min="774" max="774" width="18.42578125" style="279" customWidth="1"/>
    <col min="775" max="775" width="19.28515625" style="279" customWidth="1"/>
    <col min="776" max="776" width="14.7109375" style="279" customWidth="1"/>
    <col min="777" max="777" width="11.42578125" style="279" customWidth="1"/>
    <col min="778" max="778" width="10.28515625" style="279" bestFit="1" customWidth="1"/>
    <col min="779" max="779" width="9.7109375" style="279" bestFit="1" customWidth="1"/>
    <col min="780" max="1024" width="8.7109375" style="279"/>
    <col min="1025" max="1025" width="23.7109375" style="279" customWidth="1"/>
    <col min="1026" max="1026" width="17.42578125" style="279" customWidth="1"/>
    <col min="1027" max="1027" width="40.42578125" style="279" customWidth="1"/>
    <col min="1028" max="1028" width="31.5703125" style="279" customWidth="1"/>
    <col min="1029" max="1029" width="23.140625" style="279" customWidth="1"/>
    <col min="1030" max="1030" width="18.42578125" style="279" customWidth="1"/>
    <col min="1031" max="1031" width="19.28515625" style="279" customWidth="1"/>
    <col min="1032" max="1032" width="14.7109375" style="279" customWidth="1"/>
    <col min="1033" max="1033" width="11.42578125" style="279" customWidth="1"/>
    <col min="1034" max="1034" width="10.28515625" style="279" bestFit="1" customWidth="1"/>
    <col min="1035" max="1035" width="9.7109375" style="279" bestFit="1" customWidth="1"/>
    <col min="1036" max="1280" width="8.7109375" style="279"/>
    <col min="1281" max="1281" width="23.7109375" style="279" customWidth="1"/>
    <col min="1282" max="1282" width="17.42578125" style="279" customWidth="1"/>
    <col min="1283" max="1283" width="40.42578125" style="279" customWidth="1"/>
    <col min="1284" max="1284" width="31.5703125" style="279" customWidth="1"/>
    <col min="1285" max="1285" width="23.140625" style="279" customWidth="1"/>
    <col min="1286" max="1286" width="18.42578125" style="279" customWidth="1"/>
    <col min="1287" max="1287" width="19.28515625" style="279" customWidth="1"/>
    <col min="1288" max="1288" width="14.7109375" style="279" customWidth="1"/>
    <col min="1289" max="1289" width="11.42578125" style="279" customWidth="1"/>
    <col min="1290" max="1290" width="10.28515625" style="279" bestFit="1" customWidth="1"/>
    <col min="1291" max="1291" width="9.7109375" style="279" bestFit="1" customWidth="1"/>
    <col min="1292" max="1536" width="8.7109375" style="279"/>
    <col min="1537" max="1537" width="23.7109375" style="279" customWidth="1"/>
    <col min="1538" max="1538" width="17.42578125" style="279" customWidth="1"/>
    <col min="1539" max="1539" width="40.42578125" style="279" customWidth="1"/>
    <col min="1540" max="1540" width="31.5703125" style="279" customWidth="1"/>
    <col min="1541" max="1541" width="23.140625" style="279" customWidth="1"/>
    <col min="1542" max="1542" width="18.42578125" style="279" customWidth="1"/>
    <col min="1543" max="1543" width="19.28515625" style="279" customWidth="1"/>
    <col min="1544" max="1544" width="14.7109375" style="279" customWidth="1"/>
    <col min="1545" max="1545" width="11.42578125" style="279" customWidth="1"/>
    <col min="1546" max="1546" width="10.28515625" style="279" bestFit="1" customWidth="1"/>
    <col min="1547" max="1547" width="9.7109375" style="279" bestFit="1" customWidth="1"/>
    <col min="1548" max="1792" width="8.7109375" style="279"/>
    <col min="1793" max="1793" width="23.7109375" style="279" customWidth="1"/>
    <col min="1794" max="1794" width="17.42578125" style="279" customWidth="1"/>
    <col min="1795" max="1795" width="40.42578125" style="279" customWidth="1"/>
    <col min="1796" max="1796" width="31.5703125" style="279" customWidth="1"/>
    <col min="1797" max="1797" width="23.140625" style="279" customWidth="1"/>
    <col min="1798" max="1798" width="18.42578125" style="279" customWidth="1"/>
    <col min="1799" max="1799" width="19.28515625" style="279" customWidth="1"/>
    <col min="1800" max="1800" width="14.7109375" style="279" customWidth="1"/>
    <col min="1801" max="1801" width="11.42578125" style="279" customWidth="1"/>
    <col min="1802" max="1802" width="10.28515625" style="279" bestFit="1" customWidth="1"/>
    <col min="1803" max="1803" width="9.7109375" style="279" bestFit="1" customWidth="1"/>
    <col min="1804" max="2048" width="8.7109375" style="279"/>
    <col min="2049" max="2049" width="23.7109375" style="279" customWidth="1"/>
    <col min="2050" max="2050" width="17.42578125" style="279" customWidth="1"/>
    <col min="2051" max="2051" width="40.42578125" style="279" customWidth="1"/>
    <col min="2052" max="2052" width="31.5703125" style="279" customWidth="1"/>
    <col min="2053" max="2053" width="23.140625" style="279" customWidth="1"/>
    <col min="2054" max="2054" width="18.42578125" style="279" customWidth="1"/>
    <col min="2055" max="2055" width="19.28515625" style="279" customWidth="1"/>
    <col min="2056" max="2056" width="14.7109375" style="279" customWidth="1"/>
    <col min="2057" max="2057" width="11.42578125" style="279" customWidth="1"/>
    <col min="2058" max="2058" width="10.28515625" style="279" bestFit="1" customWidth="1"/>
    <col min="2059" max="2059" width="9.7109375" style="279" bestFit="1" customWidth="1"/>
    <col min="2060" max="2304" width="8.7109375" style="279"/>
    <col min="2305" max="2305" width="23.7109375" style="279" customWidth="1"/>
    <col min="2306" max="2306" width="17.42578125" style="279" customWidth="1"/>
    <col min="2307" max="2307" width="40.42578125" style="279" customWidth="1"/>
    <col min="2308" max="2308" width="31.5703125" style="279" customWidth="1"/>
    <col min="2309" max="2309" width="23.140625" style="279" customWidth="1"/>
    <col min="2310" max="2310" width="18.42578125" style="279" customWidth="1"/>
    <col min="2311" max="2311" width="19.28515625" style="279" customWidth="1"/>
    <col min="2312" max="2312" width="14.7109375" style="279" customWidth="1"/>
    <col min="2313" max="2313" width="11.42578125" style="279" customWidth="1"/>
    <col min="2314" max="2314" width="10.28515625" style="279" bestFit="1" customWidth="1"/>
    <col min="2315" max="2315" width="9.7109375" style="279" bestFit="1" customWidth="1"/>
    <col min="2316" max="2560" width="8.7109375" style="279"/>
    <col min="2561" max="2561" width="23.7109375" style="279" customWidth="1"/>
    <col min="2562" max="2562" width="17.42578125" style="279" customWidth="1"/>
    <col min="2563" max="2563" width="40.42578125" style="279" customWidth="1"/>
    <col min="2564" max="2564" width="31.5703125" style="279" customWidth="1"/>
    <col min="2565" max="2565" width="23.140625" style="279" customWidth="1"/>
    <col min="2566" max="2566" width="18.42578125" style="279" customWidth="1"/>
    <col min="2567" max="2567" width="19.28515625" style="279" customWidth="1"/>
    <col min="2568" max="2568" width="14.7109375" style="279" customWidth="1"/>
    <col min="2569" max="2569" width="11.42578125" style="279" customWidth="1"/>
    <col min="2570" max="2570" width="10.28515625" style="279" bestFit="1" customWidth="1"/>
    <col min="2571" max="2571" width="9.7109375" style="279" bestFit="1" customWidth="1"/>
    <col min="2572" max="2816" width="8.7109375" style="279"/>
    <col min="2817" max="2817" width="23.7109375" style="279" customWidth="1"/>
    <col min="2818" max="2818" width="17.42578125" style="279" customWidth="1"/>
    <col min="2819" max="2819" width="40.42578125" style="279" customWidth="1"/>
    <col min="2820" max="2820" width="31.5703125" style="279" customWidth="1"/>
    <col min="2821" max="2821" width="23.140625" style="279" customWidth="1"/>
    <col min="2822" max="2822" width="18.42578125" style="279" customWidth="1"/>
    <col min="2823" max="2823" width="19.28515625" style="279" customWidth="1"/>
    <col min="2824" max="2824" width="14.7109375" style="279" customWidth="1"/>
    <col min="2825" max="2825" width="11.42578125" style="279" customWidth="1"/>
    <col min="2826" max="2826" width="10.28515625" style="279" bestFit="1" customWidth="1"/>
    <col min="2827" max="2827" width="9.7109375" style="279" bestFit="1" customWidth="1"/>
    <col min="2828" max="3072" width="8.7109375" style="279"/>
    <col min="3073" max="3073" width="23.7109375" style="279" customWidth="1"/>
    <col min="3074" max="3074" width="17.42578125" style="279" customWidth="1"/>
    <col min="3075" max="3075" width="40.42578125" style="279" customWidth="1"/>
    <col min="3076" max="3076" width="31.5703125" style="279" customWidth="1"/>
    <col min="3077" max="3077" width="23.140625" style="279" customWidth="1"/>
    <col min="3078" max="3078" width="18.42578125" style="279" customWidth="1"/>
    <col min="3079" max="3079" width="19.28515625" style="279" customWidth="1"/>
    <col min="3080" max="3080" width="14.7109375" style="279" customWidth="1"/>
    <col min="3081" max="3081" width="11.42578125" style="279" customWidth="1"/>
    <col min="3082" max="3082" width="10.28515625" style="279" bestFit="1" customWidth="1"/>
    <col min="3083" max="3083" width="9.7109375" style="279" bestFit="1" customWidth="1"/>
    <col min="3084" max="3328" width="8.7109375" style="279"/>
    <col min="3329" max="3329" width="23.7109375" style="279" customWidth="1"/>
    <col min="3330" max="3330" width="17.42578125" style="279" customWidth="1"/>
    <col min="3331" max="3331" width="40.42578125" style="279" customWidth="1"/>
    <col min="3332" max="3332" width="31.5703125" style="279" customWidth="1"/>
    <col min="3333" max="3333" width="23.140625" style="279" customWidth="1"/>
    <col min="3334" max="3334" width="18.42578125" style="279" customWidth="1"/>
    <col min="3335" max="3335" width="19.28515625" style="279" customWidth="1"/>
    <col min="3336" max="3336" width="14.7109375" style="279" customWidth="1"/>
    <col min="3337" max="3337" width="11.42578125" style="279" customWidth="1"/>
    <col min="3338" max="3338" width="10.28515625" style="279" bestFit="1" customWidth="1"/>
    <col min="3339" max="3339" width="9.7109375" style="279" bestFit="1" customWidth="1"/>
    <col min="3340" max="3584" width="8.7109375" style="279"/>
    <col min="3585" max="3585" width="23.7109375" style="279" customWidth="1"/>
    <col min="3586" max="3586" width="17.42578125" style="279" customWidth="1"/>
    <col min="3587" max="3587" width="40.42578125" style="279" customWidth="1"/>
    <col min="3588" max="3588" width="31.5703125" style="279" customWidth="1"/>
    <col min="3589" max="3589" width="23.140625" style="279" customWidth="1"/>
    <col min="3590" max="3590" width="18.42578125" style="279" customWidth="1"/>
    <col min="3591" max="3591" width="19.28515625" style="279" customWidth="1"/>
    <col min="3592" max="3592" width="14.7109375" style="279" customWidth="1"/>
    <col min="3593" max="3593" width="11.42578125" style="279" customWidth="1"/>
    <col min="3594" max="3594" width="10.28515625" style="279" bestFit="1" customWidth="1"/>
    <col min="3595" max="3595" width="9.7109375" style="279" bestFit="1" customWidth="1"/>
    <col min="3596" max="3840" width="8.7109375" style="279"/>
    <col min="3841" max="3841" width="23.7109375" style="279" customWidth="1"/>
    <col min="3842" max="3842" width="17.42578125" style="279" customWidth="1"/>
    <col min="3843" max="3843" width="40.42578125" style="279" customWidth="1"/>
    <col min="3844" max="3844" width="31.5703125" style="279" customWidth="1"/>
    <col min="3845" max="3845" width="23.140625" style="279" customWidth="1"/>
    <col min="3846" max="3846" width="18.42578125" style="279" customWidth="1"/>
    <col min="3847" max="3847" width="19.28515625" style="279" customWidth="1"/>
    <col min="3848" max="3848" width="14.7109375" style="279" customWidth="1"/>
    <col min="3849" max="3849" width="11.42578125" style="279" customWidth="1"/>
    <col min="3850" max="3850" width="10.28515625" style="279" bestFit="1" customWidth="1"/>
    <col min="3851" max="3851" width="9.7109375" style="279" bestFit="1" customWidth="1"/>
    <col min="3852" max="4096" width="8.7109375" style="279"/>
    <col min="4097" max="4097" width="23.7109375" style="279" customWidth="1"/>
    <col min="4098" max="4098" width="17.42578125" style="279" customWidth="1"/>
    <col min="4099" max="4099" width="40.42578125" style="279" customWidth="1"/>
    <col min="4100" max="4100" width="31.5703125" style="279" customWidth="1"/>
    <col min="4101" max="4101" width="23.140625" style="279" customWidth="1"/>
    <col min="4102" max="4102" width="18.42578125" style="279" customWidth="1"/>
    <col min="4103" max="4103" width="19.28515625" style="279" customWidth="1"/>
    <col min="4104" max="4104" width="14.7109375" style="279" customWidth="1"/>
    <col min="4105" max="4105" width="11.42578125" style="279" customWidth="1"/>
    <col min="4106" max="4106" width="10.28515625" style="279" bestFit="1" customWidth="1"/>
    <col min="4107" max="4107" width="9.7109375" style="279" bestFit="1" customWidth="1"/>
    <col min="4108" max="4352" width="8.7109375" style="279"/>
    <col min="4353" max="4353" width="23.7109375" style="279" customWidth="1"/>
    <col min="4354" max="4354" width="17.42578125" style="279" customWidth="1"/>
    <col min="4355" max="4355" width="40.42578125" style="279" customWidth="1"/>
    <col min="4356" max="4356" width="31.5703125" style="279" customWidth="1"/>
    <col min="4357" max="4357" width="23.140625" style="279" customWidth="1"/>
    <col min="4358" max="4358" width="18.42578125" style="279" customWidth="1"/>
    <col min="4359" max="4359" width="19.28515625" style="279" customWidth="1"/>
    <col min="4360" max="4360" width="14.7109375" style="279" customWidth="1"/>
    <col min="4361" max="4361" width="11.42578125" style="279" customWidth="1"/>
    <col min="4362" max="4362" width="10.28515625" style="279" bestFit="1" customWidth="1"/>
    <col min="4363" max="4363" width="9.7109375" style="279" bestFit="1" customWidth="1"/>
    <col min="4364" max="4608" width="8.7109375" style="279"/>
    <col min="4609" max="4609" width="23.7109375" style="279" customWidth="1"/>
    <col min="4610" max="4610" width="17.42578125" style="279" customWidth="1"/>
    <col min="4611" max="4611" width="40.42578125" style="279" customWidth="1"/>
    <col min="4612" max="4612" width="31.5703125" style="279" customWidth="1"/>
    <col min="4613" max="4613" width="23.140625" style="279" customWidth="1"/>
    <col min="4614" max="4614" width="18.42578125" style="279" customWidth="1"/>
    <col min="4615" max="4615" width="19.28515625" style="279" customWidth="1"/>
    <col min="4616" max="4616" width="14.7109375" style="279" customWidth="1"/>
    <col min="4617" max="4617" width="11.42578125" style="279" customWidth="1"/>
    <col min="4618" max="4618" width="10.28515625" style="279" bestFit="1" customWidth="1"/>
    <col min="4619" max="4619" width="9.7109375" style="279" bestFit="1" customWidth="1"/>
    <col min="4620" max="4864" width="8.7109375" style="279"/>
    <col min="4865" max="4865" width="23.7109375" style="279" customWidth="1"/>
    <col min="4866" max="4866" width="17.42578125" style="279" customWidth="1"/>
    <col min="4867" max="4867" width="40.42578125" style="279" customWidth="1"/>
    <col min="4868" max="4868" width="31.5703125" style="279" customWidth="1"/>
    <col min="4869" max="4869" width="23.140625" style="279" customWidth="1"/>
    <col min="4870" max="4870" width="18.42578125" style="279" customWidth="1"/>
    <col min="4871" max="4871" width="19.28515625" style="279" customWidth="1"/>
    <col min="4872" max="4872" width="14.7109375" style="279" customWidth="1"/>
    <col min="4873" max="4873" width="11.42578125" style="279" customWidth="1"/>
    <col min="4874" max="4874" width="10.28515625" style="279" bestFit="1" customWidth="1"/>
    <col min="4875" max="4875" width="9.7109375" style="279" bestFit="1" customWidth="1"/>
    <col min="4876" max="5120" width="8.7109375" style="279"/>
    <col min="5121" max="5121" width="23.7109375" style="279" customWidth="1"/>
    <col min="5122" max="5122" width="17.42578125" style="279" customWidth="1"/>
    <col min="5123" max="5123" width="40.42578125" style="279" customWidth="1"/>
    <col min="5124" max="5124" width="31.5703125" style="279" customWidth="1"/>
    <col min="5125" max="5125" width="23.140625" style="279" customWidth="1"/>
    <col min="5126" max="5126" width="18.42578125" style="279" customWidth="1"/>
    <col min="5127" max="5127" width="19.28515625" style="279" customWidth="1"/>
    <col min="5128" max="5128" width="14.7109375" style="279" customWidth="1"/>
    <col min="5129" max="5129" width="11.42578125" style="279" customWidth="1"/>
    <col min="5130" max="5130" width="10.28515625" style="279" bestFit="1" customWidth="1"/>
    <col min="5131" max="5131" width="9.7109375" style="279" bestFit="1" customWidth="1"/>
    <col min="5132" max="5376" width="8.7109375" style="279"/>
    <col min="5377" max="5377" width="23.7109375" style="279" customWidth="1"/>
    <col min="5378" max="5378" width="17.42578125" style="279" customWidth="1"/>
    <col min="5379" max="5379" width="40.42578125" style="279" customWidth="1"/>
    <col min="5380" max="5380" width="31.5703125" style="279" customWidth="1"/>
    <col min="5381" max="5381" width="23.140625" style="279" customWidth="1"/>
    <col min="5382" max="5382" width="18.42578125" style="279" customWidth="1"/>
    <col min="5383" max="5383" width="19.28515625" style="279" customWidth="1"/>
    <col min="5384" max="5384" width="14.7109375" style="279" customWidth="1"/>
    <col min="5385" max="5385" width="11.42578125" style="279" customWidth="1"/>
    <col min="5386" max="5386" width="10.28515625" style="279" bestFit="1" customWidth="1"/>
    <col min="5387" max="5387" width="9.7109375" style="279" bestFit="1" customWidth="1"/>
    <col min="5388" max="5632" width="8.7109375" style="279"/>
    <col min="5633" max="5633" width="23.7109375" style="279" customWidth="1"/>
    <col min="5634" max="5634" width="17.42578125" style="279" customWidth="1"/>
    <col min="5635" max="5635" width="40.42578125" style="279" customWidth="1"/>
    <col min="5636" max="5636" width="31.5703125" style="279" customWidth="1"/>
    <col min="5637" max="5637" width="23.140625" style="279" customWidth="1"/>
    <col min="5638" max="5638" width="18.42578125" style="279" customWidth="1"/>
    <col min="5639" max="5639" width="19.28515625" style="279" customWidth="1"/>
    <col min="5640" max="5640" width="14.7109375" style="279" customWidth="1"/>
    <col min="5641" max="5641" width="11.42578125" style="279" customWidth="1"/>
    <col min="5642" max="5642" width="10.28515625" style="279" bestFit="1" customWidth="1"/>
    <col min="5643" max="5643" width="9.7109375" style="279" bestFit="1" customWidth="1"/>
    <col min="5644" max="5888" width="8.7109375" style="279"/>
    <col min="5889" max="5889" width="23.7109375" style="279" customWidth="1"/>
    <col min="5890" max="5890" width="17.42578125" style="279" customWidth="1"/>
    <col min="5891" max="5891" width="40.42578125" style="279" customWidth="1"/>
    <col min="5892" max="5892" width="31.5703125" style="279" customWidth="1"/>
    <col min="5893" max="5893" width="23.140625" style="279" customWidth="1"/>
    <col min="5894" max="5894" width="18.42578125" style="279" customWidth="1"/>
    <col min="5895" max="5895" width="19.28515625" style="279" customWidth="1"/>
    <col min="5896" max="5896" width="14.7109375" style="279" customWidth="1"/>
    <col min="5897" max="5897" width="11.42578125" style="279" customWidth="1"/>
    <col min="5898" max="5898" width="10.28515625" style="279" bestFit="1" customWidth="1"/>
    <col min="5899" max="5899" width="9.7109375" style="279" bestFit="1" customWidth="1"/>
    <col min="5900" max="6144" width="8.7109375" style="279"/>
    <col min="6145" max="6145" width="23.7109375" style="279" customWidth="1"/>
    <col min="6146" max="6146" width="17.42578125" style="279" customWidth="1"/>
    <col min="6147" max="6147" width="40.42578125" style="279" customWidth="1"/>
    <col min="6148" max="6148" width="31.5703125" style="279" customWidth="1"/>
    <col min="6149" max="6149" width="23.140625" style="279" customWidth="1"/>
    <col min="6150" max="6150" width="18.42578125" style="279" customWidth="1"/>
    <col min="6151" max="6151" width="19.28515625" style="279" customWidth="1"/>
    <col min="6152" max="6152" width="14.7109375" style="279" customWidth="1"/>
    <col min="6153" max="6153" width="11.42578125" style="279" customWidth="1"/>
    <col min="6154" max="6154" width="10.28515625" style="279" bestFit="1" customWidth="1"/>
    <col min="6155" max="6155" width="9.7109375" style="279" bestFit="1" customWidth="1"/>
    <col min="6156" max="6400" width="8.7109375" style="279"/>
    <col min="6401" max="6401" width="23.7109375" style="279" customWidth="1"/>
    <col min="6402" max="6402" width="17.42578125" style="279" customWidth="1"/>
    <col min="6403" max="6403" width="40.42578125" style="279" customWidth="1"/>
    <col min="6404" max="6404" width="31.5703125" style="279" customWidth="1"/>
    <col min="6405" max="6405" width="23.140625" style="279" customWidth="1"/>
    <col min="6406" max="6406" width="18.42578125" style="279" customWidth="1"/>
    <col min="6407" max="6407" width="19.28515625" style="279" customWidth="1"/>
    <col min="6408" max="6408" width="14.7109375" style="279" customWidth="1"/>
    <col min="6409" max="6409" width="11.42578125" style="279" customWidth="1"/>
    <col min="6410" max="6410" width="10.28515625" style="279" bestFit="1" customWidth="1"/>
    <col min="6411" max="6411" width="9.7109375" style="279" bestFit="1" customWidth="1"/>
    <col min="6412" max="6656" width="8.7109375" style="279"/>
    <col min="6657" max="6657" width="23.7109375" style="279" customWidth="1"/>
    <col min="6658" max="6658" width="17.42578125" style="279" customWidth="1"/>
    <col min="6659" max="6659" width="40.42578125" style="279" customWidth="1"/>
    <col min="6660" max="6660" width="31.5703125" style="279" customWidth="1"/>
    <col min="6661" max="6661" width="23.140625" style="279" customWidth="1"/>
    <col min="6662" max="6662" width="18.42578125" style="279" customWidth="1"/>
    <col min="6663" max="6663" width="19.28515625" style="279" customWidth="1"/>
    <col min="6664" max="6664" width="14.7109375" style="279" customWidth="1"/>
    <col min="6665" max="6665" width="11.42578125" style="279" customWidth="1"/>
    <col min="6666" max="6666" width="10.28515625" style="279" bestFit="1" customWidth="1"/>
    <col min="6667" max="6667" width="9.7109375" style="279" bestFit="1" customWidth="1"/>
    <col min="6668" max="6912" width="8.7109375" style="279"/>
    <col min="6913" max="6913" width="23.7109375" style="279" customWidth="1"/>
    <col min="6914" max="6914" width="17.42578125" style="279" customWidth="1"/>
    <col min="6915" max="6915" width="40.42578125" style="279" customWidth="1"/>
    <col min="6916" max="6916" width="31.5703125" style="279" customWidth="1"/>
    <col min="6917" max="6917" width="23.140625" style="279" customWidth="1"/>
    <col min="6918" max="6918" width="18.42578125" style="279" customWidth="1"/>
    <col min="6919" max="6919" width="19.28515625" style="279" customWidth="1"/>
    <col min="6920" max="6920" width="14.7109375" style="279" customWidth="1"/>
    <col min="6921" max="6921" width="11.42578125" style="279" customWidth="1"/>
    <col min="6922" max="6922" width="10.28515625" style="279" bestFit="1" customWidth="1"/>
    <col min="6923" max="6923" width="9.7109375" style="279" bestFit="1" customWidth="1"/>
    <col min="6924" max="7168" width="8.7109375" style="279"/>
    <col min="7169" max="7169" width="23.7109375" style="279" customWidth="1"/>
    <col min="7170" max="7170" width="17.42578125" style="279" customWidth="1"/>
    <col min="7171" max="7171" width="40.42578125" style="279" customWidth="1"/>
    <col min="7172" max="7172" width="31.5703125" style="279" customWidth="1"/>
    <col min="7173" max="7173" width="23.140625" style="279" customWidth="1"/>
    <col min="7174" max="7174" width="18.42578125" style="279" customWidth="1"/>
    <col min="7175" max="7175" width="19.28515625" style="279" customWidth="1"/>
    <col min="7176" max="7176" width="14.7109375" style="279" customWidth="1"/>
    <col min="7177" max="7177" width="11.42578125" style="279" customWidth="1"/>
    <col min="7178" max="7178" width="10.28515625" style="279" bestFit="1" customWidth="1"/>
    <col min="7179" max="7179" width="9.7109375" style="279" bestFit="1" customWidth="1"/>
    <col min="7180" max="7424" width="8.7109375" style="279"/>
    <col min="7425" max="7425" width="23.7109375" style="279" customWidth="1"/>
    <col min="7426" max="7426" width="17.42578125" style="279" customWidth="1"/>
    <col min="7427" max="7427" width="40.42578125" style="279" customWidth="1"/>
    <col min="7428" max="7428" width="31.5703125" style="279" customWidth="1"/>
    <col min="7429" max="7429" width="23.140625" style="279" customWidth="1"/>
    <col min="7430" max="7430" width="18.42578125" style="279" customWidth="1"/>
    <col min="7431" max="7431" width="19.28515625" style="279" customWidth="1"/>
    <col min="7432" max="7432" width="14.7109375" style="279" customWidth="1"/>
    <col min="7433" max="7433" width="11.42578125" style="279" customWidth="1"/>
    <col min="7434" max="7434" width="10.28515625" style="279" bestFit="1" customWidth="1"/>
    <col min="7435" max="7435" width="9.7109375" style="279" bestFit="1" customWidth="1"/>
    <col min="7436" max="7680" width="8.7109375" style="279"/>
    <col min="7681" max="7681" width="23.7109375" style="279" customWidth="1"/>
    <col min="7682" max="7682" width="17.42578125" style="279" customWidth="1"/>
    <col min="7683" max="7683" width="40.42578125" style="279" customWidth="1"/>
    <col min="7684" max="7684" width="31.5703125" style="279" customWidth="1"/>
    <col min="7685" max="7685" width="23.140625" style="279" customWidth="1"/>
    <col min="7686" max="7686" width="18.42578125" style="279" customWidth="1"/>
    <col min="7687" max="7687" width="19.28515625" style="279" customWidth="1"/>
    <col min="7688" max="7688" width="14.7109375" style="279" customWidth="1"/>
    <col min="7689" max="7689" width="11.42578125" style="279" customWidth="1"/>
    <col min="7690" max="7690" width="10.28515625" style="279" bestFit="1" customWidth="1"/>
    <col min="7691" max="7691" width="9.7109375" style="279" bestFit="1" customWidth="1"/>
    <col min="7692" max="7936" width="8.7109375" style="279"/>
    <col min="7937" max="7937" width="23.7109375" style="279" customWidth="1"/>
    <col min="7938" max="7938" width="17.42578125" style="279" customWidth="1"/>
    <col min="7939" max="7939" width="40.42578125" style="279" customWidth="1"/>
    <col min="7940" max="7940" width="31.5703125" style="279" customWidth="1"/>
    <col min="7941" max="7941" width="23.140625" style="279" customWidth="1"/>
    <col min="7942" max="7942" width="18.42578125" style="279" customWidth="1"/>
    <col min="7943" max="7943" width="19.28515625" style="279" customWidth="1"/>
    <col min="7944" max="7944" width="14.7109375" style="279" customWidth="1"/>
    <col min="7945" max="7945" width="11.42578125" style="279" customWidth="1"/>
    <col min="7946" max="7946" width="10.28515625" style="279" bestFit="1" customWidth="1"/>
    <col min="7947" max="7947" width="9.7109375" style="279" bestFit="1" customWidth="1"/>
    <col min="7948" max="8192" width="8.7109375" style="279"/>
    <col min="8193" max="8193" width="23.7109375" style="279" customWidth="1"/>
    <col min="8194" max="8194" width="17.42578125" style="279" customWidth="1"/>
    <col min="8195" max="8195" width="40.42578125" style="279" customWidth="1"/>
    <col min="8196" max="8196" width="31.5703125" style="279" customWidth="1"/>
    <col min="8197" max="8197" width="23.140625" style="279" customWidth="1"/>
    <col min="8198" max="8198" width="18.42578125" style="279" customWidth="1"/>
    <col min="8199" max="8199" width="19.28515625" style="279" customWidth="1"/>
    <col min="8200" max="8200" width="14.7109375" style="279" customWidth="1"/>
    <col min="8201" max="8201" width="11.42578125" style="279" customWidth="1"/>
    <col min="8202" max="8202" width="10.28515625" style="279" bestFit="1" customWidth="1"/>
    <col min="8203" max="8203" width="9.7109375" style="279" bestFit="1" customWidth="1"/>
    <col min="8204" max="8448" width="8.7109375" style="279"/>
    <col min="8449" max="8449" width="23.7109375" style="279" customWidth="1"/>
    <col min="8450" max="8450" width="17.42578125" style="279" customWidth="1"/>
    <col min="8451" max="8451" width="40.42578125" style="279" customWidth="1"/>
    <col min="8452" max="8452" width="31.5703125" style="279" customWidth="1"/>
    <col min="8453" max="8453" width="23.140625" style="279" customWidth="1"/>
    <col min="8454" max="8454" width="18.42578125" style="279" customWidth="1"/>
    <col min="8455" max="8455" width="19.28515625" style="279" customWidth="1"/>
    <col min="8456" max="8456" width="14.7109375" style="279" customWidth="1"/>
    <col min="8457" max="8457" width="11.42578125" style="279" customWidth="1"/>
    <col min="8458" max="8458" width="10.28515625" style="279" bestFit="1" customWidth="1"/>
    <col min="8459" max="8459" width="9.7109375" style="279" bestFit="1" customWidth="1"/>
    <col min="8460" max="8704" width="8.7109375" style="279"/>
    <col min="8705" max="8705" width="23.7109375" style="279" customWidth="1"/>
    <col min="8706" max="8706" width="17.42578125" style="279" customWidth="1"/>
    <col min="8707" max="8707" width="40.42578125" style="279" customWidth="1"/>
    <col min="8708" max="8708" width="31.5703125" style="279" customWidth="1"/>
    <col min="8709" max="8709" width="23.140625" style="279" customWidth="1"/>
    <col min="8710" max="8710" width="18.42578125" style="279" customWidth="1"/>
    <col min="8711" max="8711" width="19.28515625" style="279" customWidth="1"/>
    <col min="8712" max="8712" width="14.7109375" style="279" customWidth="1"/>
    <col min="8713" max="8713" width="11.42578125" style="279" customWidth="1"/>
    <col min="8714" max="8714" width="10.28515625" style="279" bestFit="1" customWidth="1"/>
    <col min="8715" max="8715" width="9.7109375" style="279" bestFit="1" customWidth="1"/>
    <col min="8716" max="8960" width="8.7109375" style="279"/>
    <col min="8961" max="8961" width="23.7109375" style="279" customWidth="1"/>
    <col min="8962" max="8962" width="17.42578125" style="279" customWidth="1"/>
    <col min="8963" max="8963" width="40.42578125" style="279" customWidth="1"/>
    <col min="8964" max="8964" width="31.5703125" style="279" customWidth="1"/>
    <col min="8965" max="8965" width="23.140625" style="279" customWidth="1"/>
    <col min="8966" max="8966" width="18.42578125" style="279" customWidth="1"/>
    <col min="8967" max="8967" width="19.28515625" style="279" customWidth="1"/>
    <col min="8968" max="8968" width="14.7109375" style="279" customWidth="1"/>
    <col min="8969" max="8969" width="11.42578125" style="279" customWidth="1"/>
    <col min="8970" max="8970" width="10.28515625" style="279" bestFit="1" customWidth="1"/>
    <col min="8971" max="8971" width="9.7109375" style="279" bestFit="1" customWidth="1"/>
    <col min="8972" max="9216" width="8.7109375" style="279"/>
    <col min="9217" max="9217" width="23.7109375" style="279" customWidth="1"/>
    <col min="9218" max="9218" width="17.42578125" style="279" customWidth="1"/>
    <col min="9219" max="9219" width="40.42578125" style="279" customWidth="1"/>
    <col min="9220" max="9220" width="31.5703125" style="279" customWidth="1"/>
    <col min="9221" max="9221" width="23.140625" style="279" customWidth="1"/>
    <col min="9222" max="9222" width="18.42578125" style="279" customWidth="1"/>
    <col min="9223" max="9223" width="19.28515625" style="279" customWidth="1"/>
    <col min="9224" max="9224" width="14.7109375" style="279" customWidth="1"/>
    <col min="9225" max="9225" width="11.42578125" style="279" customWidth="1"/>
    <col min="9226" max="9226" width="10.28515625" style="279" bestFit="1" customWidth="1"/>
    <col min="9227" max="9227" width="9.7109375" style="279" bestFit="1" customWidth="1"/>
    <col min="9228" max="9472" width="8.7109375" style="279"/>
    <col min="9473" max="9473" width="23.7109375" style="279" customWidth="1"/>
    <col min="9474" max="9474" width="17.42578125" style="279" customWidth="1"/>
    <col min="9475" max="9475" width="40.42578125" style="279" customWidth="1"/>
    <col min="9476" max="9476" width="31.5703125" style="279" customWidth="1"/>
    <col min="9477" max="9477" width="23.140625" style="279" customWidth="1"/>
    <col min="9478" max="9478" width="18.42578125" style="279" customWidth="1"/>
    <col min="9479" max="9479" width="19.28515625" style="279" customWidth="1"/>
    <col min="9480" max="9480" width="14.7109375" style="279" customWidth="1"/>
    <col min="9481" max="9481" width="11.42578125" style="279" customWidth="1"/>
    <col min="9482" max="9482" width="10.28515625" style="279" bestFit="1" customWidth="1"/>
    <col min="9483" max="9483" width="9.7109375" style="279" bestFit="1" customWidth="1"/>
    <col min="9484" max="9728" width="8.7109375" style="279"/>
    <col min="9729" max="9729" width="23.7109375" style="279" customWidth="1"/>
    <col min="9730" max="9730" width="17.42578125" style="279" customWidth="1"/>
    <col min="9731" max="9731" width="40.42578125" style="279" customWidth="1"/>
    <col min="9732" max="9732" width="31.5703125" style="279" customWidth="1"/>
    <col min="9733" max="9733" width="23.140625" style="279" customWidth="1"/>
    <col min="9734" max="9734" width="18.42578125" style="279" customWidth="1"/>
    <col min="9735" max="9735" width="19.28515625" style="279" customWidth="1"/>
    <col min="9736" max="9736" width="14.7109375" style="279" customWidth="1"/>
    <col min="9737" max="9737" width="11.42578125" style="279" customWidth="1"/>
    <col min="9738" max="9738" width="10.28515625" style="279" bestFit="1" customWidth="1"/>
    <col min="9739" max="9739" width="9.7109375" style="279" bestFit="1" customWidth="1"/>
    <col min="9740" max="9984" width="8.7109375" style="279"/>
    <col min="9985" max="9985" width="23.7109375" style="279" customWidth="1"/>
    <col min="9986" max="9986" width="17.42578125" style="279" customWidth="1"/>
    <col min="9987" max="9987" width="40.42578125" style="279" customWidth="1"/>
    <col min="9988" max="9988" width="31.5703125" style="279" customWidth="1"/>
    <col min="9989" max="9989" width="23.140625" style="279" customWidth="1"/>
    <col min="9990" max="9990" width="18.42578125" style="279" customWidth="1"/>
    <col min="9991" max="9991" width="19.28515625" style="279" customWidth="1"/>
    <col min="9992" max="9992" width="14.7109375" style="279" customWidth="1"/>
    <col min="9993" max="9993" width="11.42578125" style="279" customWidth="1"/>
    <col min="9994" max="9994" width="10.28515625" style="279" bestFit="1" customWidth="1"/>
    <col min="9995" max="9995" width="9.7109375" style="279" bestFit="1" customWidth="1"/>
    <col min="9996" max="10240" width="8.7109375" style="279"/>
    <col min="10241" max="10241" width="23.7109375" style="279" customWidth="1"/>
    <col min="10242" max="10242" width="17.42578125" style="279" customWidth="1"/>
    <col min="10243" max="10243" width="40.42578125" style="279" customWidth="1"/>
    <col min="10244" max="10244" width="31.5703125" style="279" customWidth="1"/>
    <col min="10245" max="10245" width="23.140625" style="279" customWidth="1"/>
    <col min="10246" max="10246" width="18.42578125" style="279" customWidth="1"/>
    <col min="10247" max="10247" width="19.28515625" style="279" customWidth="1"/>
    <col min="10248" max="10248" width="14.7109375" style="279" customWidth="1"/>
    <col min="10249" max="10249" width="11.42578125" style="279" customWidth="1"/>
    <col min="10250" max="10250" width="10.28515625" style="279" bestFit="1" customWidth="1"/>
    <col min="10251" max="10251" width="9.7109375" style="279" bestFit="1" customWidth="1"/>
    <col min="10252" max="10496" width="8.7109375" style="279"/>
    <col min="10497" max="10497" width="23.7109375" style="279" customWidth="1"/>
    <col min="10498" max="10498" width="17.42578125" style="279" customWidth="1"/>
    <col min="10499" max="10499" width="40.42578125" style="279" customWidth="1"/>
    <col min="10500" max="10500" width="31.5703125" style="279" customWidth="1"/>
    <col min="10501" max="10501" width="23.140625" style="279" customWidth="1"/>
    <col min="10502" max="10502" width="18.42578125" style="279" customWidth="1"/>
    <col min="10503" max="10503" width="19.28515625" style="279" customWidth="1"/>
    <col min="10504" max="10504" width="14.7109375" style="279" customWidth="1"/>
    <col min="10505" max="10505" width="11.42578125" style="279" customWidth="1"/>
    <col min="10506" max="10506" width="10.28515625" style="279" bestFit="1" customWidth="1"/>
    <col min="10507" max="10507" width="9.7109375" style="279" bestFit="1" customWidth="1"/>
    <col min="10508" max="10752" width="8.7109375" style="279"/>
    <col min="10753" max="10753" width="23.7109375" style="279" customWidth="1"/>
    <col min="10754" max="10754" width="17.42578125" style="279" customWidth="1"/>
    <col min="10755" max="10755" width="40.42578125" style="279" customWidth="1"/>
    <col min="10756" max="10756" width="31.5703125" style="279" customWidth="1"/>
    <col min="10757" max="10757" width="23.140625" style="279" customWidth="1"/>
    <col min="10758" max="10758" width="18.42578125" style="279" customWidth="1"/>
    <col min="10759" max="10759" width="19.28515625" style="279" customWidth="1"/>
    <col min="10760" max="10760" width="14.7109375" style="279" customWidth="1"/>
    <col min="10761" max="10761" width="11.42578125" style="279" customWidth="1"/>
    <col min="10762" max="10762" width="10.28515625" style="279" bestFit="1" customWidth="1"/>
    <col min="10763" max="10763" width="9.7109375" style="279" bestFit="1" customWidth="1"/>
    <col min="10764" max="11008" width="8.7109375" style="279"/>
    <col min="11009" max="11009" width="23.7109375" style="279" customWidth="1"/>
    <col min="11010" max="11010" width="17.42578125" style="279" customWidth="1"/>
    <col min="11011" max="11011" width="40.42578125" style="279" customWidth="1"/>
    <col min="11012" max="11012" width="31.5703125" style="279" customWidth="1"/>
    <col min="11013" max="11013" width="23.140625" style="279" customWidth="1"/>
    <col min="11014" max="11014" width="18.42578125" style="279" customWidth="1"/>
    <col min="11015" max="11015" width="19.28515625" style="279" customWidth="1"/>
    <col min="11016" max="11016" width="14.7109375" style="279" customWidth="1"/>
    <col min="11017" max="11017" width="11.42578125" style="279" customWidth="1"/>
    <col min="11018" max="11018" width="10.28515625" style="279" bestFit="1" customWidth="1"/>
    <col min="11019" max="11019" width="9.7109375" style="279" bestFit="1" customWidth="1"/>
    <col min="11020" max="11264" width="8.7109375" style="279"/>
    <col min="11265" max="11265" width="23.7109375" style="279" customWidth="1"/>
    <col min="11266" max="11266" width="17.42578125" style="279" customWidth="1"/>
    <col min="11267" max="11267" width="40.42578125" style="279" customWidth="1"/>
    <col min="11268" max="11268" width="31.5703125" style="279" customWidth="1"/>
    <col min="11269" max="11269" width="23.140625" style="279" customWidth="1"/>
    <col min="11270" max="11270" width="18.42578125" style="279" customWidth="1"/>
    <col min="11271" max="11271" width="19.28515625" style="279" customWidth="1"/>
    <col min="11272" max="11272" width="14.7109375" style="279" customWidth="1"/>
    <col min="11273" max="11273" width="11.42578125" style="279" customWidth="1"/>
    <col min="11274" max="11274" width="10.28515625" style="279" bestFit="1" customWidth="1"/>
    <col min="11275" max="11275" width="9.7109375" style="279" bestFit="1" customWidth="1"/>
    <col min="11276" max="11520" width="8.7109375" style="279"/>
    <col min="11521" max="11521" width="23.7109375" style="279" customWidth="1"/>
    <col min="11522" max="11522" width="17.42578125" style="279" customWidth="1"/>
    <col min="11523" max="11523" width="40.42578125" style="279" customWidth="1"/>
    <col min="11524" max="11524" width="31.5703125" style="279" customWidth="1"/>
    <col min="11525" max="11525" width="23.140625" style="279" customWidth="1"/>
    <col min="11526" max="11526" width="18.42578125" style="279" customWidth="1"/>
    <col min="11527" max="11527" width="19.28515625" style="279" customWidth="1"/>
    <col min="11528" max="11528" width="14.7109375" style="279" customWidth="1"/>
    <col min="11529" max="11529" width="11.42578125" style="279" customWidth="1"/>
    <col min="11530" max="11530" width="10.28515625" style="279" bestFit="1" customWidth="1"/>
    <col min="11531" max="11531" width="9.7109375" style="279" bestFit="1" customWidth="1"/>
    <col min="11532" max="11776" width="8.7109375" style="279"/>
    <col min="11777" max="11777" width="23.7109375" style="279" customWidth="1"/>
    <col min="11778" max="11778" width="17.42578125" style="279" customWidth="1"/>
    <col min="11779" max="11779" width="40.42578125" style="279" customWidth="1"/>
    <col min="11780" max="11780" width="31.5703125" style="279" customWidth="1"/>
    <col min="11781" max="11781" width="23.140625" style="279" customWidth="1"/>
    <col min="11782" max="11782" width="18.42578125" style="279" customWidth="1"/>
    <col min="11783" max="11783" width="19.28515625" style="279" customWidth="1"/>
    <col min="11784" max="11784" width="14.7109375" style="279" customWidth="1"/>
    <col min="11785" max="11785" width="11.42578125" style="279" customWidth="1"/>
    <col min="11786" max="11786" width="10.28515625" style="279" bestFit="1" customWidth="1"/>
    <col min="11787" max="11787" width="9.7109375" style="279" bestFit="1" customWidth="1"/>
    <col min="11788" max="12032" width="8.7109375" style="279"/>
    <col min="12033" max="12033" width="23.7109375" style="279" customWidth="1"/>
    <col min="12034" max="12034" width="17.42578125" style="279" customWidth="1"/>
    <col min="12035" max="12035" width="40.42578125" style="279" customWidth="1"/>
    <col min="12036" max="12036" width="31.5703125" style="279" customWidth="1"/>
    <col min="12037" max="12037" width="23.140625" style="279" customWidth="1"/>
    <col min="12038" max="12038" width="18.42578125" style="279" customWidth="1"/>
    <col min="12039" max="12039" width="19.28515625" style="279" customWidth="1"/>
    <col min="12040" max="12040" width="14.7109375" style="279" customWidth="1"/>
    <col min="12041" max="12041" width="11.42578125" style="279" customWidth="1"/>
    <col min="12042" max="12042" width="10.28515625" style="279" bestFit="1" customWidth="1"/>
    <col min="12043" max="12043" width="9.7109375" style="279" bestFit="1" customWidth="1"/>
    <col min="12044" max="12288" width="8.7109375" style="279"/>
    <col min="12289" max="12289" width="23.7109375" style="279" customWidth="1"/>
    <col min="12290" max="12290" width="17.42578125" style="279" customWidth="1"/>
    <col min="12291" max="12291" width="40.42578125" style="279" customWidth="1"/>
    <col min="12292" max="12292" width="31.5703125" style="279" customWidth="1"/>
    <col min="12293" max="12293" width="23.140625" style="279" customWidth="1"/>
    <col min="12294" max="12294" width="18.42578125" style="279" customWidth="1"/>
    <col min="12295" max="12295" width="19.28515625" style="279" customWidth="1"/>
    <col min="12296" max="12296" width="14.7109375" style="279" customWidth="1"/>
    <col min="12297" max="12297" width="11.42578125" style="279" customWidth="1"/>
    <col min="12298" max="12298" width="10.28515625" style="279" bestFit="1" customWidth="1"/>
    <col min="12299" max="12299" width="9.7109375" style="279" bestFit="1" customWidth="1"/>
    <col min="12300" max="12544" width="8.7109375" style="279"/>
    <col min="12545" max="12545" width="23.7109375" style="279" customWidth="1"/>
    <col min="12546" max="12546" width="17.42578125" style="279" customWidth="1"/>
    <col min="12547" max="12547" width="40.42578125" style="279" customWidth="1"/>
    <col min="12548" max="12548" width="31.5703125" style="279" customWidth="1"/>
    <col min="12549" max="12549" width="23.140625" style="279" customWidth="1"/>
    <col min="12550" max="12550" width="18.42578125" style="279" customWidth="1"/>
    <col min="12551" max="12551" width="19.28515625" style="279" customWidth="1"/>
    <col min="12552" max="12552" width="14.7109375" style="279" customWidth="1"/>
    <col min="12553" max="12553" width="11.42578125" style="279" customWidth="1"/>
    <col min="12554" max="12554" width="10.28515625" style="279" bestFit="1" customWidth="1"/>
    <col min="12555" max="12555" width="9.7109375" style="279" bestFit="1" customWidth="1"/>
    <col min="12556" max="12800" width="8.7109375" style="279"/>
    <col min="12801" max="12801" width="23.7109375" style="279" customWidth="1"/>
    <col min="12802" max="12802" width="17.42578125" style="279" customWidth="1"/>
    <col min="12803" max="12803" width="40.42578125" style="279" customWidth="1"/>
    <col min="12804" max="12804" width="31.5703125" style="279" customWidth="1"/>
    <col min="12805" max="12805" width="23.140625" style="279" customWidth="1"/>
    <col min="12806" max="12806" width="18.42578125" style="279" customWidth="1"/>
    <col min="12807" max="12807" width="19.28515625" style="279" customWidth="1"/>
    <col min="12808" max="12808" width="14.7109375" style="279" customWidth="1"/>
    <col min="12809" max="12809" width="11.42578125" style="279" customWidth="1"/>
    <col min="12810" max="12810" width="10.28515625" style="279" bestFit="1" customWidth="1"/>
    <col min="12811" max="12811" width="9.7109375" style="279" bestFit="1" customWidth="1"/>
    <col min="12812" max="13056" width="8.7109375" style="279"/>
    <col min="13057" max="13057" width="23.7109375" style="279" customWidth="1"/>
    <col min="13058" max="13058" width="17.42578125" style="279" customWidth="1"/>
    <col min="13059" max="13059" width="40.42578125" style="279" customWidth="1"/>
    <col min="13060" max="13060" width="31.5703125" style="279" customWidth="1"/>
    <col min="13061" max="13061" width="23.140625" style="279" customWidth="1"/>
    <col min="13062" max="13062" width="18.42578125" style="279" customWidth="1"/>
    <col min="13063" max="13063" width="19.28515625" style="279" customWidth="1"/>
    <col min="13064" max="13064" width="14.7109375" style="279" customWidth="1"/>
    <col min="13065" max="13065" width="11.42578125" style="279" customWidth="1"/>
    <col min="13066" max="13066" width="10.28515625" style="279" bestFit="1" customWidth="1"/>
    <col min="13067" max="13067" width="9.7109375" style="279" bestFit="1" customWidth="1"/>
    <col min="13068" max="13312" width="8.7109375" style="279"/>
    <col min="13313" max="13313" width="23.7109375" style="279" customWidth="1"/>
    <col min="13314" max="13314" width="17.42578125" style="279" customWidth="1"/>
    <col min="13315" max="13315" width="40.42578125" style="279" customWidth="1"/>
    <col min="13316" max="13316" width="31.5703125" style="279" customWidth="1"/>
    <col min="13317" max="13317" width="23.140625" style="279" customWidth="1"/>
    <col min="13318" max="13318" width="18.42578125" style="279" customWidth="1"/>
    <col min="13319" max="13319" width="19.28515625" style="279" customWidth="1"/>
    <col min="13320" max="13320" width="14.7109375" style="279" customWidth="1"/>
    <col min="13321" max="13321" width="11.42578125" style="279" customWidth="1"/>
    <col min="13322" max="13322" width="10.28515625" style="279" bestFit="1" customWidth="1"/>
    <col min="13323" max="13323" width="9.7109375" style="279" bestFit="1" customWidth="1"/>
    <col min="13324" max="13568" width="8.7109375" style="279"/>
    <col min="13569" max="13569" width="23.7109375" style="279" customWidth="1"/>
    <col min="13570" max="13570" width="17.42578125" style="279" customWidth="1"/>
    <col min="13571" max="13571" width="40.42578125" style="279" customWidth="1"/>
    <col min="13572" max="13572" width="31.5703125" style="279" customWidth="1"/>
    <col min="13573" max="13573" width="23.140625" style="279" customWidth="1"/>
    <col min="13574" max="13574" width="18.42578125" style="279" customWidth="1"/>
    <col min="13575" max="13575" width="19.28515625" style="279" customWidth="1"/>
    <col min="13576" max="13576" width="14.7109375" style="279" customWidth="1"/>
    <col min="13577" max="13577" width="11.42578125" style="279" customWidth="1"/>
    <col min="13578" max="13578" width="10.28515625" style="279" bestFit="1" customWidth="1"/>
    <col min="13579" max="13579" width="9.7109375" style="279" bestFit="1" customWidth="1"/>
    <col min="13580" max="13824" width="8.7109375" style="279"/>
    <col min="13825" max="13825" width="23.7109375" style="279" customWidth="1"/>
    <col min="13826" max="13826" width="17.42578125" style="279" customWidth="1"/>
    <col min="13827" max="13827" width="40.42578125" style="279" customWidth="1"/>
    <col min="13828" max="13828" width="31.5703125" style="279" customWidth="1"/>
    <col min="13829" max="13829" width="23.140625" style="279" customWidth="1"/>
    <col min="13830" max="13830" width="18.42578125" style="279" customWidth="1"/>
    <col min="13831" max="13831" width="19.28515625" style="279" customWidth="1"/>
    <col min="13832" max="13832" width="14.7109375" style="279" customWidth="1"/>
    <col min="13833" max="13833" width="11.42578125" style="279" customWidth="1"/>
    <col min="13834" max="13834" width="10.28515625" style="279" bestFit="1" customWidth="1"/>
    <col min="13835" max="13835" width="9.7109375" style="279" bestFit="1" customWidth="1"/>
    <col min="13836" max="14080" width="8.7109375" style="279"/>
    <col min="14081" max="14081" width="23.7109375" style="279" customWidth="1"/>
    <col min="14082" max="14082" width="17.42578125" style="279" customWidth="1"/>
    <col min="14083" max="14083" width="40.42578125" style="279" customWidth="1"/>
    <col min="14084" max="14084" width="31.5703125" style="279" customWidth="1"/>
    <col min="14085" max="14085" width="23.140625" style="279" customWidth="1"/>
    <col min="14086" max="14086" width="18.42578125" style="279" customWidth="1"/>
    <col min="14087" max="14087" width="19.28515625" style="279" customWidth="1"/>
    <col min="14088" max="14088" width="14.7109375" style="279" customWidth="1"/>
    <col min="14089" max="14089" width="11.42578125" style="279" customWidth="1"/>
    <col min="14090" max="14090" width="10.28515625" style="279" bestFit="1" customWidth="1"/>
    <col min="14091" max="14091" width="9.7109375" style="279" bestFit="1" customWidth="1"/>
    <col min="14092" max="14336" width="8.7109375" style="279"/>
    <col min="14337" max="14337" width="23.7109375" style="279" customWidth="1"/>
    <col min="14338" max="14338" width="17.42578125" style="279" customWidth="1"/>
    <col min="14339" max="14339" width="40.42578125" style="279" customWidth="1"/>
    <col min="14340" max="14340" width="31.5703125" style="279" customWidth="1"/>
    <col min="14341" max="14341" width="23.140625" style="279" customWidth="1"/>
    <col min="14342" max="14342" width="18.42578125" style="279" customWidth="1"/>
    <col min="14343" max="14343" width="19.28515625" style="279" customWidth="1"/>
    <col min="14344" max="14344" width="14.7109375" style="279" customWidth="1"/>
    <col min="14345" max="14345" width="11.42578125" style="279" customWidth="1"/>
    <col min="14346" max="14346" width="10.28515625" style="279" bestFit="1" customWidth="1"/>
    <col min="14347" max="14347" width="9.7109375" style="279" bestFit="1" customWidth="1"/>
    <col min="14348" max="14592" width="8.7109375" style="279"/>
    <col min="14593" max="14593" width="23.7109375" style="279" customWidth="1"/>
    <col min="14594" max="14594" width="17.42578125" style="279" customWidth="1"/>
    <col min="14595" max="14595" width="40.42578125" style="279" customWidth="1"/>
    <col min="14596" max="14596" width="31.5703125" style="279" customWidth="1"/>
    <col min="14597" max="14597" width="23.140625" style="279" customWidth="1"/>
    <col min="14598" max="14598" width="18.42578125" style="279" customWidth="1"/>
    <col min="14599" max="14599" width="19.28515625" style="279" customWidth="1"/>
    <col min="14600" max="14600" width="14.7109375" style="279" customWidth="1"/>
    <col min="14601" max="14601" width="11.42578125" style="279" customWidth="1"/>
    <col min="14602" max="14602" width="10.28515625" style="279" bestFit="1" customWidth="1"/>
    <col min="14603" max="14603" width="9.7109375" style="279" bestFit="1" customWidth="1"/>
    <col min="14604" max="14848" width="8.7109375" style="279"/>
    <col min="14849" max="14849" width="23.7109375" style="279" customWidth="1"/>
    <col min="14850" max="14850" width="17.42578125" style="279" customWidth="1"/>
    <col min="14851" max="14851" width="40.42578125" style="279" customWidth="1"/>
    <col min="14852" max="14852" width="31.5703125" style="279" customWidth="1"/>
    <col min="14853" max="14853" width="23.140625" style="279" customWidth="1"/>
    <col min="14854" max="14854" width="18.42578125" style="279" customWidth="1"/>
    <col min="14855" max="14855" width="19.28515625" style="279" customWidth="1"/>
    <col min="14856" max="14856" width="14.7109375" style="279" customWidth="1"/>
    <col min="14857" max="14857" width="11.42578125" style="279" customWidth="1"/>
    <col min="14858" max="14858" width="10.28515625" style="279" bestFit="1" customWidth="1"/>
    <col min="14859" max="14859" width="9.7109375" style="279" bestFit="1" customWidth="1"/>
    <col min="14860" max="15104" width="8.7109375" style="279"/>
    <col min="15105" max="15105" width="23.7109375" style="279" customWidth="1"/>
    <col min="15106" max="15106" width="17.42578125" style="279" customWidth="1"/>
    <col min="15107" max="15107" width="40.42578125" style="279" customWidth="1"/>
    <col min="15108" max="15108" width="31.5703125" style="279" customWidth="1"/>
    <col min="15109" max="15109" width="23.140625" style="279" customWidth="1"/>
    <col min="15110" max="15110" width="18.42578125" style="279" customWidth="1"/>
    <col min="15111" max="15111" width="19.28515625" style="279" customWidth="1"/>
    <col min="15112" max="15112" width="14.7109375" style="279" customWidth="1"/>
    <col min="15113" max="15113" width="11.42578125" style="279" customWidth="1"/>
    <col min="15114" max="15114" width="10.28515625" style="279" bestFit="1" customWidth="1"/>
    <col min="15115" max="15115" width="9.7109375" style="279" bestFit="1" customWidth="1"/>
    <col min="15116" max="15360" width="8.7109375" style="279"/>
    <col min="15361" max="15361" width="23.7109375" style="279" customWidth="1"/>
    <col min="15362" max="15362" width="17.42578125" style="279" customWidth="1"/>
    <col min="15363" max="15363" width="40.42578125" style="279" customWidth="1"/>
    <col min="15364" max="15364" width="31.5703125" style="279" customWidth="1"/>
    <col min="15365" max="15365" width="23.140625" style="279" customWidth="1"/>
    <col min="15366" max="15366" width="18.42578125" style="279" customWidth="1"/>
    <col min="15367" max="15367" width="19.28515625" style="279" customWidth="1"/>
    <col min="15368" max="15368" width="14.7109375" style="279" customWidth="1"/>
    <col min="15369" max="15369" width="11.42578125" style="279" customWidth="1"/>
    <col min="15370" max="15370" width="10.28515625" style="279" bestFit="1" customWidth="1"/>
    <col min="15371" max="15371" width="9.7109375" style="279" bestFit="1" customWidth="1"/>
    <col min="15372" max="15616" width="8.7109375" style="279"/>
    <col min="15617" max="15617" width="23.7109375" style="279" customWidth="1"/>
    <col min="15618" max="15618" width="17.42578125" style="279" customWidth="1"/>
    <col min="15619" max="15619" width="40.42578125" style="279" customWidth="1"/>
    <col min="15620" max="15620" width="31.5703125" style="279" customWidth="1"/>
    <col min="15621" max="15621" width="23.140625" style="279" customWidth="1"/>
    <col min="15622" max="15622" width="18.42578125" style="279" customWidth="1"/>
    <col min="15623" max="15623" width="19.28515625" style="279" customWidth="1"/>
    <col min="15624" max="15624" width="14.7109375" style="279" customWidth="1"/>
    <col min="15625" max="15625" width="11.42578125" style="279" customWidth="1"/>
    <col min="15626" max="15626" width="10.28515625" style="279" bestFit="1" customWidth="1"/>
    <col min="15627" max="15627" width="9.7109375" style="279" bestFit="1" customWidth="1"/>
    <col min="15628" max="15872" width="8.7109375" style="279"/>
    <col min="15873" max="15873" width="23.7109375" style="279" customWidth="1"/>
    <col min="15874" max="15874" width="17.42578125" style="279" customWidth="1"/>
    <col min="15875" max="15875" width="40.42578125" style="279" customWidth="1"/>
    <col min="15876" max="15876" width="31.5703125" style="279" customWidth="1"/>
    <col min="15877" max="15877" width="23.140625" style="279" customWidth="1"/>
    <col min="15878" max="15878" width="18.42578125" style="279" customWidth="1"/>
    <col min="15879" max="15879" width="19.28515625" style="279" customWidth="1"/>
    <col min="15880" max="15880" width="14.7109375" style="279" customWidth="1"/>
    <col min="15881" max="15881" width="11.42578125" style="279" customWidth="1"/>
    <col min="15882" max="15882" width="10.28515625" style="279" bestFit="1" customWidth="1"/>
    <col min="15883" max="15883" width="9.7109375" style="279" bestFit="1" customWidth="1"/>
    <col min="15884" max="16128" width="8.7109375" style="279"/>
    <col min="16129" max="16129" width="23.7109375" style="279" customWidth="1"/>
    <col min="16130" max="16130" width="17.42578125" style="279" customWidth="1"/>
    <col min="16131" max="16131" width="40.42578125" style="279" customWidth="1"/>
    <col min="16132" max="16132" width="31.5703125" style="279" customWidth="1"/>
    <col min="16133" max="16133" width="23.140625" style="279" customWidth="1"/>
    <col min="16134" max="16134" width="18.42578125" style="279" customWidth="1"/>
    <col min="16135" max="16135" width="19.28515625" style="279" customWidth="1"/>
    <col min="16136" max="16136" width="14.7109375" style="279" customWidth="1"/>
    <col min="16137" max="16137" width="11.42578125" style="279" customWidth="1"/>
    <col min="16138" max="16138" width="10.28515625" style="279" bestFit="1" customWidth="1"/>
    <col min="16139" max="16139" width="9.7109375" style="279" bestFit="1" customWidth="1"/>
    <col min="16140" max="16384" width="8.7109375" style="279"/>
  </cols>
  <sheetData>
    <row r="1" spans="1:9" s="272" customFormat="1" ht="15.75" x14ac:dyDescent="0.25">
      <c r="A1" s="537" t="s">
        <v>186</v>
      </c>
      <c r="B1" s="538"/>
      <c r="C1" s="270"/>
      <c r="D1" s="271"/>
      <c r="G1" s="273"/>
      <c r="I1" s="273"/>
    </row>
    <row r="2" spans="1:9" s="272" customFormat="1" ht="63.6" customHeight="1" x14ac:dyDescent="0.25">
      <c r="A2" s="537" t="s">
        <v>382</v>
      </c>
      <c r="B2" s="538"/>
      <c r="C2" s="274" t="s">
        <v>398</v>
      </c>
      <c r="G2" s="273"/>
      <c r="H2" s="275"/>
      <c r="I2" s="276"/>
    </row>
    <row r="3" spans="1:9" s="272" customFormat="1" ht="15.75" x14ac:dyDescent="0.25">
      <c r="A3" s="537" t="s">
        <v>188</v>
      </c>
      <c r="B3" s="538"/>
      <c r="C3" s="270"/>
      <c r="G3" s="273"/>
      <c r="H3" s="275"/>
      <c r="I3" s="276"/>
    </row>
    <row r="4" spans="1:9" s="272" customFormat="1" ht="15.75" x14ac:dyDescent="0.25">
      <c r="A4" s="537" t="s">
        <v>189</v>
      </c>
      <c r="B4" s="538"/>
      <c r="C4" s="270" t="str">
        <f>'[13]Read Me'!C4</f>
        <v>Main Offer Only</v>
      </c>
      <c r="G4" s="273"/>
      <c r="H4" s="275"/>
      <c r="I4" s="276"/>
    </row>
    <row r="5" spans="1:9" ht="15.75" x14ac:dyDescent="0.25">
      <c r="A5" s="277"/>
      <c r="B5" s="272"/>
      <c r="C5" s="278"/>
    </row>
    <row r="6" spans="1:9" ht="48" customHeight="1" x14ac:dyDescent="0.25">
      <c r="A6" s="539" t="s">
        <v>256</v>
      </c>
      <c r="B6" s="539"/>
      <c r="C6" s="539"/>
      <c r="D6" s="539"/>
      <c r="E6" s="539"/>
    </row>
    <row r="7" spans="1:9" ht="13.5" thickBot="1" x14ac:dyDescent="0.3">
      <c r="A7" s="280"/>
    </row>
    <row r="8" spans="1:9" ht="16.5" thickBot="1" x14ac:dyDescent="0.3">
      <c r="A8" s="281" t="s">
        <v>257</v>
      </c>
      <c r="B8" s="282" t="s">
        <v>258</v>
      </c>
      <c r="C8" s="283" t="s">
        <v>259</v>
      </c>
      <c r="D8" s="283"/>
      <c r="E8" s="284"/>
    </row>
    <row r="9" spans="1:9" ht="16.5" thickBot="1" x14ac:dyDescent="0.3">
      <c r="A9" s="285">
        <v>1</v>
      </c>
      <c r="B9" s="286" t="s">
        <v>84</v>
      </c>
      <c r="C9" s="517" t="s">
        <v>260</v>
      </c>
      <c r="D9" s="517"/>
      <c r="E9" s="287"/>
      <c r="F9" s="525" t="s">
        <v>261</v>
      </c>
      <c r="G9" s="526"/>
      <c r="H9" s="527"/>
    </row>
    <row r="10" spans="1:9" ht="14.25" x14ac:dyDescent="0.25">
      <c r="A10" s="288">
        <v>2</v>
      </c>
      <c r="B10" s="289" t="s">
        <v>262</v>
      </c>
      <c r="C10" s="515" t="s">
        <v>263</v>
      </c>
      <c r="D10" s="515"/>
      <c r="E10" s="516"/>
      <c r="F10" s="528" t="s">
        <v>264</v>
      </c>
      <c r="G10" s="529"/>
      <c r="H10" s="530"/>
    </row>
    <row r="11" spans="1:9" ht="14.25" x14ac:dyDescent="0.25">
      <c r="A11" s="288">
        <v>3</v>
      </c>
      <c r="B11" s="289" t="s">
        <v>265</v>
      </c>
      <c r="C11" s="515" t="s">
        <v>309</v>
      </c>
      <c r="D11" s="515"/>
      <c r="E11" s="516"/>
      <c r="F11" s="531"/>
      <c r="G11" s="532"/>
      <c r="H11" s="533"/>
    </row>
    <row r="12" spans="1:9" ht="14.25" x14ac:dyDescent="0.25">
      <c r="A12" s="288">
        <v>4</v>
      </c>
      <c r="B12" s="289" t="s">
        <v>266</v>
      </c>
      <c r="C12" s="515" t="s">
        <v>318</v>
      </c>
      <c r="D12" s="515"/>
      <c r="E12" s="516"/>
      <c r="F12" s="531"/>
      <c r="G12" s="532"/>
      <c r="H12" s="533"/>
    </row>
    <row r="13" spans="1:9" ht="14.25" x14ac:dyDescent="0.25">
      <c r="A13" s="288">
        <v>5</v>
      </c>
      <c r="B13" s="289" t="s">
        <v>267</v>
      </c>
      <c r="C13" s="515" t="s">
        <v>263</v>
      </c>
      <c r="D13" s="515"/>
      <c r="E13" s="516"/>
      <c r="F13" s="531"/>
      <c r="G13" s="532"/>
      <c r="H13" s="533"/>
    </row>
    <row r="14" spans="1:9" ht="14.25" x14ac:dyDescent="0.25">
      <c r="A14" s="288">
        <v>6</v>
      </c>
      <c r="B14" s="289" t="s">
        <v>268</v>
      </c>
      <c r="C14" s="515" t="str">
        <f>B85</f>
        <v>Tenderer's description of Formula E</v>
      </c>
      <c r="D14" s="515"/>
      <c r="E14" s="516"/>
      <c r="F14" s="531"/>
      <c r="G14" s="532"/>
      <c r="H14" s="533"/>
    </row>
    <row r="15" spans="1:9" ht="14.25" x14ac:dyDescent="0.25">
      <c r="A15" s="288">
        <v>7</v>
      </c>
      <c r="B15" s="289" t="s">
        <v>269</v>
      </c>
      <c r="C15" s="515" t="str">
        <f>B96</f>
        <v>Tenderer's description of Formula F</v>
      </c>
      <c r="D15" s="515"/>
      <c r="E15" s="516"/>
      <c r="F15" s="531"/>
      <c r="G15" s="532"/>
      <c r="H15" s="533"/>
    </row>
    <row r="16" spans="1:9" ht="14.25" x14ac:dyDescent="0.25">
      <c r="A16" s="288">
        <v>8</v>
      </c>
      <c r="B16" s="289" t="s">
        <v>270</v>
      </c>
      <c r="C16" s="515" t="str">
        <f>B107</f>
        <v>Tenderer's description of Formula G</v>
      </c>
      <c r="D16" s="515"/>
      <c r="E16" s="516"/>
      <c r="F16" s="531"/>
      <c r="G16" s="532"/>
      <c r="H16" s="533"/>
    </row>
    <row r="17" spans="1:9" ht="14.25" x14ac:dyDescent="0.25">
      <c r="A17" s="288">
        <v>9</v>
      </c>
      <c r="B17" s="289" t="s">
        <v>271</v>
      </c>
      <c r="C17" s="515" t="str">
        <f>B118</f>
        <v>Tenderer's description of Formula H</v>
      </c>
      <c r="D17" s="515"/>
      <c r="E17" s="516"/>
      <c r="F17" s="531"/>
      <c r="G17" s="532"/>
      <c r="H17" s="533"/>
    </row>
    <row r="18" spans="1:9" ht="14.25" x14ac:dyDescent="0.25">
      <c r="A18" s="288">
        <v>10</v>
      </c>
      <c r="B18" s="289" t="s">
        <v>272</v>
      </c>
      <c r="C18" s="515" t="str">
        <f>B129</f>
        <v>Tenderer's description of Formula I</v>
      </c>
      <c r="D18" s="515"/>
      <c r="E18" s="516"/>
      <c r="F18" s="531"/>
      <c r="G18" s="532"/>
      <c r="H18" s="533"/>
    </row>
    <row r="19" spans="1:9" ht="15" thickBot="1" x14ac:dyDescent="0.3">
      <c r="A19" s="290">
        <v>11</v>
      </c>
      <c r="B19" s="291" t="s">
        <v>273</v>
      </c>
      <c r="C19" s="518" t="str">
        <f>B140</f>
        <v>Tenderer's description of Formula J</v>
      </c>
      <c r="D19" s="518"/>
      <c r="E19" s="519"/>
      <c r="F19" s="534"/>
      <c r="G19" s="535"/>
      <c r="H19" s="536"/>
    </row>
    <row r="20" spans="1:9" x14ac:dyDescent="0.25">
      <c r="A20" s="280"/>
      <c r="B20" s="292"/>
      <c r="C20" s="292"/>
      <c r="D20" s="292"/>
    </row>
    <row r="21" spans="1:9" ht="54" x14ac:dyDescent="0.25">
      <c r="A21" s="293" t="s">
        <v>274</v>
      </c>
      <c r="B21" s="294"/>
      <c r="C21" s="292"/>
      <c r="D21" s="292"/>
    </row>
    <row r="22" spans="1:9" ht="36.75" customHeight="1" x14ac:dyDescent="0.25">
      <c r="A22" s="295">
        <v>1</v>
      </c>
      <c r="B22" s="520" t="s">
        <v>275</v>
      </c>
      <c r="C22" s="521"/>
      <c r="D22" s="521"/>
      <c r="E22" s="521"/>
      <c r="F22" s="521"/>
      <c r="G22" s="522"/>
    </row>
    <row r="23" spans="1:9" ht="15" x14ac:dyDescent="0.25">
      <c r="A23" s="295">
        <v>2</v>
      </c>
      <c r="B23" s="523" t="s">
        <v>276</v>
      </c>
      <c r="C23" s="524"/>
      <c r="D23" s="524"/>
      <c r="E23" s="524"/>
      <c r="F23" s="524"/>
      <c r="G23" s="524"/>
    </row>
    <row r="24" spans="1:9" ht="15" x14ac:dyDescent="0.25">
      <c r="A24" s="296"/>
      <c r="B24" s="297"/>
      <c r="C24" s="292"/>
      <c r="D24" s="292"/>
    </row>
    <row r="25" spans="1:9" ht="18" customHeight="1" x14ac:dyDescent="0.25">
      <c r="A25" s="298" t="s">
        <v>277</v>
      </c>
      <c r="B25" s="299"/>
      <c r="C25" s="299"/>
    </row>
    <row r="26" spans="1:9" s="272" customFormat="1" ht="62.1" customHeight="1" x14ac:dyDescent="0.25">
      <c r="A26" s="300">
        <v>1</v>
      </c>
      <c r="B26" s="512" t="s">
        <v>278</v>
      </c>
      <c r="C26" s="512"/>
      <c r="D26" s="512"/>
      <c r="E26" s="512"/>
      <c r="F26" s="512"/>
      <c r="G26" s="512"/>
    </row>
    <row r="27" spans="1:9" s="272" customFormat="1" ht="62.1" customHeight="1" x14ac:dyDescent="0.25">
      <c r="A27" s="300">
        <v>2</v>
      </c>
      <c r="B27" s="512" t="s">
        <v>279</v>
      </c>
      <c r="C27" s="512"/>
      <c r="D27" s="512"/>
      <c r="E27" s="512"/>
      <c r="F27" s="512"/>
      <c r="G27" s="512"/>
      <c r="H27" s="301"/>
      <c r="I27" s="301"/>
    </row>
    <row r="28" spans="1:9" s="272" customFormat="1" ht="62.1" customHeight="1" x14ac:dyDescent="0.25">
      <c r="A28" s="302">
        <v>3</v>
      </c>
      <c r="B28" s="512" t="s">
        <v>280</v>
      </c>
      <c r="C28" s="512"/>
      <c r="D28" s="512"/>
      <c r="E28" s="512"/>
      <c r="F28" s="512"/>
      <c r="G28" s="512"/>
    </row>
    <row r="29" spans="1:9" s="272" customFormat="1" ht="62.1" customHeight="1" x14ac:dyDescent="0.25">
      <c r="A29" s="302">
        <v>4</v>
      </c>
      <c r="B29" s="512" t="s">
        <v>281</v>
      </c>
      <c r="C29" s="512"/>
      <c r="D29" s="512"/>
      <c r="E29" s="512"/>
      <c r="F29" s="512"/>
      <c r="G29" s="512"/>
      <c r="H29" s="303"/>
    </row>
    <row r="30" spans="1:9" s="272" customFormat="1" ht="62.1" customHeight="1" x14ac:dyDescent="0.25">
      <c r="A30" s="302">
        <v>5</v>
      </c>
      <c r="B30" s="512" t="s">
        <v>282</v>
      </c>
      <c r="C30" s="512"/>
      <c r="D30" s="512"/>
      <c r="E30" s="512"/>
      <c r="F30" s="512"/>
      <c r="G30" s="512"/>
    </row>
    <row r="31" spans="1:9" s="272" customFormat="1" ht="62.1" customHeight="1" x14ac:dyDescent="0.25">
      <c r="A31" s="302">
        <v>6</v>
      </c>
      <c r="B31" s="512" t="s">
        <v>283</v>
      </c>
      <c r="C31" s="512"/>
      <c r="D31" s="512"/>
      <c r="E31" s="512"/>
      <c r="F31" s="512"/>
      <c r="G31" s="512"/>
    </row>
    <row r="32" spans="1:9" ht="64.5" customHeight="1" x14ac:dyDescent="0.25">
      <c r="A32" s="298" t="s">
        <v>284</v>
      </c>
      <c r="B32" s="304"/>
      <c r="C32" s="299"/>
    </row>
    <row r="33" spans="1:22" s="306" customFormat="1" ht="63" customHeight="1" x14ac:dyDescent="0.2">
      <c r="A33" s="300">
        <v>1</v>
      </c>
      <c r="B33" s="512" t="s">
        <v>285</v>
      </c>
      <c r="C33" s="512"/>
      <c r="D33" s="512"/>
      <c r="E33" s="512"/>
      <c r="F33" s="512"/>
      <c r="G33" s="512"/>
      <c r="H33" s="305"/>
      <c r="I33" s="305"/>
    </row>
    <row r="34" spans="1:22" s="306" customFormat="1" ht="51.75" customHeight="1" x14ac:dyDescent="0.2">
      <c r="A34" s="300">
        <v>2</v>
      </c>
      <c r="B34" s="512" t="s">
        <v>286</v>
      </c>
      <c r="C34" s="512"/>
      <c r="D34" s="512"/>
      <c r="E34" s="512"/>
      <c r="F34" s="512"/>
      <c r="G34" s="512"/>
      <c r="H34" s="305"/>
      <c r="I34" s="305"/>
    </row>
    <row r="35" spans="1:22" s="306" customFormat="1" ht="66" customHeight="1" x14ac:dyDescent="0.2">
      <c r="A35" s="307">
        <v>3</v>
      </c>
      <c r="B35" s="513" t="s">
        <v>287</v>
      </c>
      <c r="C35" s="513"/>
      <c r="D35" s="513"/>
      <c r="E35" s="513"/>
      <c r="F35" s="513"/>
      <c r="G35" s="513"/>
      <c r="H35" s="305"/>
      <c r="I35" s="305"/>
    </row>
    <row r="36" spans="1:22" s="306" customFormat="1" ht="87.75" customHeight="1" x14ac:dyDescent="0.2">
      <c r="A36" s="300">
        <v>4</v>
      </c>
      <c r="B36" s="512" t="s">
        <v>288</v>
      </c>
      <c r="C36" s="512"/>
      <c r="D36" s="512"/>
      <c r="E36" s="512"/>
      <c r="F36" s="512"/>
      <c r="G36" s="512"/>
      <c r="H36" s="305"/>
      <c r="I36" s="305"/>
    </row>
    <row r="37" spans="1:22" s="306" customFormat="1" ht="42" customHeight="1" x14ac:dyDescent="0.2">
      <c r="A37" s="308">
        <v>5</v>
      </c>
      <c r="B37" s="514" t="s">
        <v>289</v>
      </c>
      <c r="C37" s="514"/>
      <c r="D37" s="514"/>
      <c r="E37" s="514"/>
      <c r="F37" s="514"/>
      <c r="G37" s="514"/>
      <c r="H37" s="305"/>
      <c r="I37" s="305"/>
    </row>
    <row r="38" spans="1:22" s="306" customFormat="1" ht="14.25" x14ac:dyDescent="0.25">
      <c r="A38" s="309" t="s">
        <v>24</v>
      </c>
      <c r="B38" s="310" t="s">
        <v>24</v>
      </c>
      <c r="C38" s="311"/>
      <c r="D38" s="312"/>
      <c r="E38" s="312"/>
      <c r="F38" s="312"/>
      <c r="G38" s="312"/>
    </row>
    <row r="39" spans="1:22" ht="14.25" x14ac:dyDescent="0.25">
      <c r="C39" s="299"/>
      <c r="D39" s="299"/>
      <c r="E39" s="299"/>
      <c r="F39" s="299"/>
      <c r="G39" s="299"/>
    </row>
    <row r="40" spans="1:22" x14ac:dyDescent="0.25">
      <c r="A40" s="314"/>
    </row>
    <row r="41" spans="1:22" ht="34.15" customHeight="1" x14ac:dyDescent="0.25">
      <c r="A41" s="315" t="s">
        <v>290</v>
      </c>
      <c r="B41" s="510" t="s">
        <v>263</v>
      </c>
      <c r="C41" s="511"/>
      <c r="D41" s="511"/>
      <c r="E41" s="511"/>
      <c r="F41" s="511"/>
      <c r="G41" s="511"/>
      <c r="H41" s="316"/>
      <c r="I41" s="316"/>
      <c r="J41" s="316"/>
      <c r="K41" s="317"/>
    </row>
    <row r="42" spans="1:22" ht="81" customHeight="1" x14ac:dyDescent="0.25">
      <c r="A42" s="318" t="s">
        <v>291</v>
      </c>
      <c r="B42" s="319" t="s">
        <v>292</v>
      </c>
      <c r="C42" s="318" t="s">
        <v>293</v>
      </c>
      <c r="D42" s="318" t="s">
        <v>294</v>
      </c>
      <c r="E42" s="319" t="s">
        <v>295</v>
      </c>
      <c r="F42" s="319" t="s">
        <v>296</v>
      </c>
      <c r="G42" s="318" t="s">
        <v>297</v>
      </c>
      <c r="H42" s="320" t="s">
        <v>298</v>
      </c>
      <c r="I42" s="321" t="s">
        <v>299</v>
      </c>
      <c r="J42" s="321" t="s">
        <v>299</v>
      </c>
      <c r="K42" s="321" t="s">
        <v>299</v>
      </c>
      <c r="L42" s="321" t="s">
        <v>299</v>
      </c>
      <c r="M42" s="321" t="s">
        <v>299</v>
      </c>
      <c r="N42" s="321" t="s">
        <v>299</v>
      </c>
    </row>
    <row r="43" spans="1:22" x14ac:dyDescent="0.25">
      <c r="A43" s="322" t="s">
        <v>300</v>
      </c>
      <c r="B43" s="323"/>
      <c r="C43" s="324"/>
      <c r="D43" s="324"/>
      <c r="E43" s="325"/>
      <c r="F43" s="326"/>
      <c r="G43" s="327"/>
      <c r="H43" s="328"/>
      <c r="I43" s="329"/>
      <c r="J43" s="330"/>
      <c r="K43" s="330"/>
      <c r="L43" s="330"/>
      <c r="M43" s="330"/>
      <c r="N43" s="330"/>
      <c r="O43" s="331"/>
      <c r="P43" s="331"/>
      <c r="Q43" s="331"/>
      <c r="R43" s="331"/>
      <c r="S43" s="331"/>
      <c r="T43" s="331"/>
      <c r="U43" s="331"/>
      <c r="V43" s="331"/>
    </row>
    <row r="44" spans="1:22" x14ac:dyDescent="0.25">
      <c r="A44" s="322" t="s">
        <v>301</v>
      </c>
      <c r="B44" s="332"/>
      <c r="C44" s="330"/>
      <c r="D44" s="324"/>
      <c r="E44" s="325"/>
      <c r="F44" s="326"/>
      <c r="G44" s="327"/>
      <c r="H44" s="328"/>
      <c r="I44" s="329"/>
      <c r="J44" s="330"/>
      <c r="K44" s="330"/>
      <c r="L44" s="330"/>
      <c r="M44" s="330"/>
      <c r="N44" s="330"/>
      <c r="O44" s="331"/>
      <c r="P44" s="331"/>
      <c r="Q44" s="331"/>
      <c r="R44" s="331"/>
      <c r="S44" s="331"/>
      <c r="T44" s="331"/>
      <c r="U44" s="331"/>
      <c r="V44" s="331"/>
    </row>
    <row r="45" spans="1:22" x14ac:dyDescent="0.25">
      <c r="A45" s="322" t="s">
        <v>302</v>
      </c>
      <c r="B45" s="332"/>
      <c r="C45" s="330"/>
      <c r="D45" s="324"/>
      <c r="E45" s="325"/>
      <c r="F45" s="326"/>
      <c r="G45" s="327"/>
      <c r="H45" s="328"/>
      <c r="I45" s="329"/>
      <c r="J45" s="330"/>
      <c r="K45" s="330"/>
      <c r="L45" s="330"/>
      <c r="M45" s="330"/>
      <c r="N45" s="330"/>
      <c r="O45" s="331"/>
      <c r="P45" s="331"/>
      <c r="Q45" s="331"/>
      <c r="R45" s="331"/>
      <c r="S45" s="331"/>
      <c r="T45" s="331"/>
      <c r="U45" s="331"/>
      <c r="V45" s="331"/>
    </row>
    <row r="46" spans="1:22" x14ac:dyDescent="0.25">
      <c r="A46" s="322" t="s">
        <v>303</v>
      </c>
      <c r="B46" s="332"/>
      <c r="C46" s="330"/>
      <c r="D46" s="330"/>
      <c r="E46" s="330"/>
      <c r="F46" s="333"/>
      <c r="G46" s="333"/>
      <c r="H46" s="330"/>
      <c r="I46" s="329"/>
      <c r="J46" s="330"/>
      <c r="K46" s="330"/>
      <c r="L46" s="330"/>
      <c r="M46" s="330"/>
      <c r="N46" s="330"/>
      <c r="O46" s="331"/>
      <c r="P46" s="331"/>
      <c r="Q46" s="331"/>
      <c r="R46" s="331"/>
      <c r="S46" s="331"/>
      <c r="T46" s="331"/>
      <c r="U46" s="331"/>
      <c r="V46" s="331"/>
    </row>
    <row r="47" spans="1:22" x14ac:dyDescent="0.25">
      <c r="A47" s="322" t="s">
        <v>304</v>
      </c>
      <c r="B47" s="332"/>
      <c r="C47" s="330"/>
      <c r="D47" s="330"/>
      <c r="E47" s="330"/>
      <c r="F47" s="333"/>
      <c r="G47" s="333"/>
      <c r="H47" s="330"/>
      <c r="I47" s="329"/>
      <c r="J47" s="330"/>
      <c r="K47" s="330"/>
      <c r="L47" s="330"/>
      <c r="M47" s="330"/>
      <c r="N47" s="330"/>
      <c r="O47" s="331"/>
      <c r="P47" s="331"/>
      <c r="Q47" s="331"/>
      <c r="R47" s="331"/>
      <c r="S47" s="331"/>
      <c r="T47" s="331"/>
      <c r="U47" s="331"/>
      <c r="V47" s="331"/>
    </row>
    <row r="48" spans="1:22" x14ac:dyDescent="0.25">
      <c r="A48" s="322" t="s">
        <v>305</v>
      </c>
      <c r="B48" s="334">
        <v>0.15</v>
      </c>
      <c r="C48" s="335" t="s">
        <v>306</v>
      </c>
      <c r="D48" s="336"/>
      <c r="E48" s="337"/>
    </row>
    <row r="49" spans="1:14" x14ac:dyDescent="0.25">
      <c r="A49" s="338"/>
      <c r="B49" s="334">
        <f>SUM(B43:B48)</f>
        <v>0.15</v>
      </c>
      <c r="C49" s="339" t="s">
        <v>88</v>
      </c>
      <c r="D49" s="340" t="s">
        <v>307</v>
      </c>
      <c r="E49" s="340"/>
      <c r="F49" s="340"/>
      <c r="G49" s="340"/>
    </row>
    <row r="50" spans="1:14" x14ac:dyDescent="0.25">
      <c r="A50" s="341"/>
    </row>
    <row r="51" spans="1:14" x14ac:dyDescent="0.25">
      <c r="A51" s="314"/>
    </row>
    <row r="52" spans="1:14" ht="42.6" customHeight="1" x14ac:dyDescent="0.25">
      <c r="A52" s="315" t="s">
        <v>308</v>
      </c>
      <c r="B52" s="510" t="s">
        <v>309</v>
      </c>
      <c r="C52" s="511"/>
      <c r="D52" s="511"/>
      <c r="E52" s="511"/>
      <c r="F52" s="511"/>
      <c r="G52" s="511"/>
      <c r="H52" s="316"/>
      <c r="I52" s="316"/>
      <c r="J52" s="316"/>
      <c r="K52" s="317"/>
    </row>
    <row r="53" spans="1:14" ht="78.75" customHeight="1" x14ac:dyDescent="0.25">
      <c r="A53" s="318" t="s">
        <v>291</v>
      </c>
      <c r="B53" s="319" t="s">
        <v>292</v>
      </c>
      <c r="C53" s="318" t="s">
        <v>293</v>
      </c>
      <c r="D53" s="318" t="s">
        <v>294</v>
      </c>
      <c r="E53" s="319" t="s">
        <v>295</v>
      </c>
      <c r="F53" s="319" t="s">
        <v>296</v>
      </c>
      <c r="G53" s="318" t="s">
        <v>297</v>
      </c>
      <c r="H53" s="320" t="s">
        <v>310</v>
      </c>
      <c r="I53" s="321" t="s">
        <v>299</v>
      </c>
      <c r="J53" s="321" t="s">
        <v>299</v>
      </c>
      <c r="K53" s="321" t="s">
        <v>299</v>
      </c>
      <c r="L53" s="321" t="s">
        <v>299</v>
      </c>
      <c r="M53" s="321" t="s">
        <v>299</v>
      </c>
      <c r="N53" s="321" t="s">
        <v>299</v>
      </c>
    </row>
    <row r="54" spans="1:14" x14ac:dyDescent="0.25">
      <c r="A54" s="322" t="s">
        <v>311</v>
      </c>
      <c r="B54" s="323"/>
      <c r="C54" s="324"/>
      <c r="D54" s="324"/>
      <c r="E54" s="324"/>
      <c r="F54" s="326"/>
      <c r="G54" s="327"/>
      <c r="H54" s="328"/>
      <c r="I54" s="329"/>
      <c r="J54" s="330"/>
      <c r="K54" s="330"/>
      <c r="L54" s="330"/>
      <c r="M54" s="330"/>
      <c r="N54" s="330"/>
    </row>
    <row r="55" spans="1:14" x14ac:dyDescent="0.25">
      <c r="A55" s="322" t="s">
        <v>312</v>
      </c>
      <c r="B55" s="332"/>
      <c r="C55" s="330"/>
      <c r="D55" s="324"/>
      <c r="E55" s="324"/>
      <c r="F55" s="326"/>
      <c r="G55" s="327"/>
      <c r="H55" s="328"/>
      <c r="I55" s="329"/>
      <c r="J55" s="330"/>
      <c r="K55" s="330"/>
      <c r="L55" s="330"/>
      <c r="M55" s="330"/>
      <c r="N55" s="330"/>
    </row>
    <row r="56" spans="1:14" x14ac:dyDescent="0.25">
      <c r="A56" s="322" t="s">
        <v>313</v>
      </c>
      <c r="B56" s="332"/>
      <c r="C56" s="330"/>
      <c r="D56" s="324"/>
      <c r="E56" s="324"/>
      <c r="F56" s="326"/>
      <c r="G56" s="327"/>
      <c r="H56" s="328"/>
      <c r="I56" s="329"/>
      <c r="J56" s="330"/>
      <c r="K56" s="330"/>
      <c r="L56" s="330"/>
      <c r="M56" s="330"/>
      <c r="N56" s="330"/>
    </row>
    <row r="57" spans="1:14" x14ac:dyDescent="0.25">
      <c r="A57" s="322" t="s">
        <v>314</v>
      </c>
      <c r="B57" s="332" t="s">
        <v>24</v>
      </c>
      <c r="C57" s="330"/>
      <c r="D57" s="330"/>
      <c r="E57" s="330"/>
      <c r="F57" s="333"/>
      <c r="G57" s="333"/>
      <c r="H57" s="330"/>
      <c r="I57" s="329"/>
      <c r="J57" s="330"/>
      <c r="K57" s="330"/>
      <c r="L57" s="330"/>
      <c r="M57" s="330"/>
      <c r="N57" s="330"/>
    </row>
    <row r="58" spans="1:14" x14ac:dyDescent="0.25">
      <c r="A58" s="322" t="s">
        <v>315</v>
      </c>
      <c r="B58" s="332" t="s">
        <v>24</v>
      </c>
      <c r="C58" s="330"/>
      <c r="D58" s="330"/>
      <c r="E58" s="330"/>
      <c r="F58" s="333"/>
      <c r="G58" s="333"/>
      <c r="H58" s="330"/>
      <c r="I58" s="329"/>
      <c r="J58" s="330"/>
      <c r="K58" s="330"/>
      <c r="L58" s="330"/>
      <c r="M58" s="330"/>
      <c r="N58" s="330"/>
    </row>
    <row r="59" spans="1:14" x14ac:dyDescent="0.25">
      <c r="A59" s="322" t="s">
        <v>316</v>
      </c>
      <c r="B59" s="334">
        <v>0.15</v>
      </c>
      <c r="C59" s="335" t="s">
        <v>306</v>
      </c>
      <c r="D59" s="336"/>
      <c r="E59" s="337"/>
    </row>
    <row r="60" spans="1:14" x14ac:dyDescent="0.25">
      <c r="A60" s="338"/>
      <c r="B60" s="334">
        <f>SUM(B54:B59)</f>
        <v>0.15</v>
      </c>
      <c r="C60" s="339" t="s">
        <v>88</v>
      </c>
      <c r="D60" s="340" t="s">
        <v>307</v>
      </c>
      <c r="E60" s="340"/>
      <c r="F60" s="340"/>
      <c r="G60" s="340"/>
    </row>
    <row r="61" spans="1:14" x14ac:dyDescent="0.25">
      <c r="A61" s="341"/>
    </row>
    <row r="62" spans="1:14" x14ac:dyDescent="0.25">
      <c r="A62" s="314"/>
    </row>
    <row r="63" spans="1:14" ht="31.15" customHeight="1" x14ac:dyDescent="0.25">
      <c r="A63" s="315" t="s">
        <v>317</v>
      </c>
      <c r="B63" s="510" t="s">
        <v>318</v>
      </c>
      <c r="C63" s="511"/>
      <c r="D63" s="511"/>
      <c r="E63" s="511"/>
      <c r="F63" s="511"/>
      <c r="G63" s="511"/>
      <c r="H63" s="316"/>
      <c r="I63" s="316"/>
      <c r="J63" s="316"/>
      <c r="K63" s="317"/>
    </row>
    <row r="64" spans="1:14" ht="82.5" customHeight="1" x14ac:dyDescent="0.25">
      <c r="A64" s="318" t="s">
        <v>291</v>
      </c>
      <c r="B64" s="319" t="s">
        <v>292</v>
      </c>
      <c r="C64" s="318" t="s">
        <v>293</v>
      </c>
      <c r="D64" s="318" t="s">
        <v>294</v>
      </c>
      <c r="E64" s="319" t="s">
        <v>295</v>
      </c>
      <c r="F64" s="319" t="s">
        <v>296</v>
      </c>
      <c r="G64" s="318" t="s">
        <v>297</v>
      </c>
      <c r="H64" s="320" t="s">
        <v>310</v>
      </c>
      <c r="I64" s="321" t="s">
        <v>299</v>
      </c>
      <c r="J64" s="321" t="s">
        <v>299</v>
      </c>
      <c r="K64" s="321" t="s">
        <v>299</v>
      </c>
      <c r="L64" s="321" t="s">
        <v>299</v>
      </c>
      <c r="M64" s="321" t="s">
        <v>299</v>
      </c>
      <c r="N64" s="321" t="s">
        <v>299</v>
      </c>
    </row>
    <row r="65" spans="1:21" x14ac:dyDescent="0.25">
      <c r="A65" s="322" t="s">
        <v>319</v>
      </c>
      <c r="B65" s="323"/>
      <c r="C65" s="324"/>
      <c r="D65" s="324"/>
      <c r="E65" s="325"/>
      <c r="F65" s="326" t="s">
        <v>24</v>
      </c>
      <c r="G65" s="327" t="s">
        <v>24</v>
      </c>
      <c r="H65" s="328" t="s">
        <v>24</v>
      </c>
      <c r="I65" s="329"/>
      <c r="J65" s="330"/>
      <c r="K65" s="330"/>
      <c r="L65" s="330"/>
      <c r="M65" s="330"/>
      <c r="N65" s="330"/>
      <c r="O65" s="331"/>
      <c r="P65" s="331"/>
      <c r="Q65" s="331"/>
      <c r="R65" s="331"/>
      <c r="S65" s="331"/>
      <c r="T65" s="331"/>
      <c r="U65" s="331"/>
    </row>
    <row r="66" spans="1:21" x14ac:dyDescent="0.25">
      <c r="A66" s="322" t="s">
        <v>320</v>
      </c>
      <c r="B66" s="332" t="s">
        <v>24</v>
      </c>
      <c r="C66" s="330"/>
      <c r="D66" s="330"/>
      <c r="E66" s="330"/>
      <c r="F66" s="333"/>
      <c r="G66" s="333"/>
      <c r="H66" s="330"/>
      <c r="I66" s="329"/>
      <c r="J66" s="330"/>
      <c r="K66" s="330"/>
      <c r="L66" s="330"/>
      <c r="M66" s="330"/>
      <c r="N66" s="330"/>
      <c r="O66" s="331"/>
      <c r="P66" s="331"/>
      <c r="Q66" s="331"/>
      <c r="R66" s="331"/>
      <c r="S66" s="331"/>
      <c r="T66" s="331"/>
      <c r="U66" s="331"/>
    </row>
    <row r="67" spans="1:21" x14ac:dyDescent="0.25">
      <c r="A67" s="322" t="s">
        <v>321</v>
      </c>
      <c r="B67" s="332"/>
      <c r="C67" s="330"/>
      <c r="D67" s="330"/>
      <c r="E67" s="330"/>
      <c r="F67" s="333"/>
      <c r="G67" s="333"/>
      <c r="H67" s="330"/>
      <c r="I67" s="329"/>
      <c r="J67" s="330"/>
      <c r="K67" s="330"/>
      <c r="L67" s="330"/>
      <c r="M67" s="330"/>
      <c r="N67" s="330"/>
      <c r="O67" s="331"/>
      <c r="P67" s="331"/>
      <c r="Q67" s="331"/>
      <c r="R67" s="331"/>
      <c r="S67" s="331"/>
      <c r="T67" s="331"/>
      <c r="U67" s="331"/>
    </row>
    <row r="68" spans="1:21" x14ac:dyDescent="0.25">
      <c r="A68" s="322" t="s">
        <v>322</v>
      </c>
      <c r="B68" s="332" t="s">
        <v>24</v>
      </c>
      <c r="C68" s="330"/>
      <c r="D68" s="330"/>
      <c r="E68" s="330"/>
      <c r="F68" s="333"/>
      <c r="G68" s="333"/>
      <c r="H68" s="330"/>
      <c r="I68" s="329"/>
      <c r="J68" s="330"/>
      <c r="K68" s="330"/>
      <c r="L68" s="330"/>
      <c r="M68" s="330"/>
      <c r="N68" s="330"/>
      <c r="O68" s="331"/>
      <c r="P68" s="331"/>
      <c r="Q68" s="331"/>
      <c r="R68" s="331"/>
      <c r="S68" s="331"/>
      <c r="T68" s="331"/>
      <c r="U68" s="331"/>
    </row>
    <row r="69" spans="1:21" x14ac:dyDescent="0.25">
      <c r="A69" s="322" t="s">
        <v>323</v>
      </c>
      <c r="B69" s="332" t="s">
        <v>24</v>
      </c>
      <c r="C69" s="330"/>
      <c r="D69" s="330"/>
      <c r="E69" s="330"/>
      <c r="F69" s="333"/>
      <c r="G69" s="333"/>
      <c r="H69" s="330"/>
      <c r="I69" s="329"/>
      <c r="J69" s="330"/>
      <c r="K69" s="330"/>
      <c r="L69" s="330"/>
      <c r="M69" s="330"/>
      <c r="N69" s="330"/>
      <c r="O69" s="331"/>
      <c r="P69" s="331"/>
      <c r="Q69" s="331"/>
      <c r="R69" s="331"/>
      <c r="S69" s="331"/>
      <c r="T69" s="331"/>
      <c r="U69" s="331"/>
    </row>
    <row r="70" spans="1:21" x14ac:dyDescent="0.25">
      <c r="A70" s="322" t="s">
        <v>324</v>
      </c>
      <c r="B70" s="334">
        <v>0.15</v>
      </c>
      <c r="C70" s="335" t="s">
        <v>306</v>
      </c>
      <c r="D70" s="336"/>
      <c r="E70" s="337"/>
    </row>
    <row r="71" spans="1:21" x14ac:dyDescent="0.25">
      <c r="A71" s="338"/>
      <c r="B71" s="334">
        <f>SUM(B65:B70)</f>
        <v>0.15</v>
      </c>
      <c r="C71" s="339" t="s">
        <v>88</v>
      </c>
      <c r="D71" s="340" t="s">
        <v>307</v>
      </c>
      <c r="E71" s="340"/>
      <c r="F71" s="340"/>
      <c r="G71" s="340"/>
    </row>
    <row r="72" spans="1:21" x14ac:dyDescent="0.25">
      <c r="A72" s="341"/>
    </row>
    <row r="73" spans="1:21" x14ac:dyDescent="0.25">
      <c r="A73" s="314"/>
    </row>
    <row r="74" spans="1:21" ht="36.6" customHeight="1" x14ac:dyDescent="0.25">
      <c r="A74" s="315" t="s">
        <v>325</v>
      </c>
      <c r="B74" s="510" t="s">
        <v>326</v>
      </c>
      <c r="C74" s="511"/>
      <c r="D74" s="511"/>
      <c r="E74" s="511"/>
      <c r="F74" s="511"/>
      <c r="G74" s="511"/>
      <c r="H74" s="316"/>
      <c r="I74" s="316"/>
      <c r="J74" s="316"/>
      <c r="K74" s="317"/>
    </row>
    <row r="75" spans="1:21" ht="87" customHeight="1" x14ac:dyDescent="0.25">
      <c r="A75" s="318" t="s">
        <v>291</v>
      </c>
      <c r="B75" s="319" t="s">
        <v>292</v>
      </c>
      <c r="C75" s="318" t="s">
        <v>293</v>
      </c>
      <c r="D75" s="318" t="s">
        <v>294</v>
      </c>
      <c r="E75" s="319" t="s">
        <v>295</v>
      </c>
      <c r="F75" s="319" t="s">
        <v>296</v>
      </c>
      <c r="G75" s="318" t="s">
        <v>297</v>
      </c>
      <c r="H75" s="320" t="s">
        <v>310</v>
      </c>
      <c r="I75" s="321" t="s">
        <v>299</v>
      </c>
      <c r="J75" s="321" t="s">
        <v>299</v>
      </c>
      <c r="K75" s="321" t="s">
        <v>299</v>
      </c>
      <c r="L75" s="321" t="s">
        <v>299</v>
      </c>
      <c r="M75" s="321" t="s">
        <v>299</v>
      </c>
      <c r="N75" s="321" t="s">
        <v>299</v>
      </c>
    </row>
    <row r="76" spans="1:21" x14ac:dyDescent="0.25">
      <c r="A76" s="322" t="s">
        <v>327</v>
      </c>
      <c r="B76" s="323" t="s">
        <v>24</v>
      </c>
      <c r="C76" s="324"/>
      <c r="D76" s="324"/>
      <c r="E76" s="325"/>
      <c r="F76" s="326"/>
      <c r="G76" s="326"/>
      <c r="H76" s="325"/>
      <c r="I76" s="329"/>
      <c r="J76" s="330"/>
      <c r="K76" s="330"/>
      <c r="L76" s="330"/>
      <c r="M76" s="330"/>
      <c r="N76" s="330"/>
      <c r="O76" s="331"/>
      <c r="P76" s="331"/>
      <c r="Q76" s="331"/>
      <c r="R76" s="331"/>
      <c r="S76" s="331"/>
      <c r="T76" s="331"/>
    </row>
    <row r="77" spans="1:21" x14ac:dyDescent="0.25">
      <c r="A77" s="322" t="s">
        <v>328</v>
      </c>
      <c r="B77" s="332" t="s">
        <v>24</v>
      </c>
      <c r="C77" s="330"/>
      <c r="D77" s="330"/>
      <c r="E77" s="330"/>
      <c r="F77" s="333"/>
      <c r="G77" s="333"/>
      <c r="H77" s="330"/>
      <c r="I77" s="329"/>
      <c r="J77" s="330"/>
      <c r="K77" s="330"/>
      <c r="L77" s="330"/>
      <c r="M77" s="330"/>
      <c r="N77" s="330"/>
      <c r="O77" s="331"/>
      <c r="P77" s="331"/>
      <c r="Q77" s="331"/>
      <c r="R77" s="331"/>
      <c r="S77" s="331"/>
      <c r="T77" s="331"/>
    </row>
    <row r="78" spans="1:21" x14ac:dyDescent="0.25">
      <c r="A78" s="322" t="s">
        <v>329</v>
      </c>
      <c r="B78" s="332"/>
      <c r="C78" s="330"/>
      <c r="D78" s="330"/>
      <c r="E78" s="330"/>
      <c r="F78" s="333"/>
      <c r="G78" s="333"/>
      <c r="H78" s="330"/>
      <c r="I78" s="329"/>
      <c r="J78" s="330"/>
      <c r="K78" s="330"/>
      <c r="L78" s="330"/>
      <c r="M78" s="330"/>
      <c r="N78" s="330"/>
      <c r="O78" s="331"/>
      <c r="P78" s="331"/>
      <c r="Q78" s="331"/>
      <c r="R78" s="331"/>
      <c r="S78" s="331"/>
      <c r="T78" s="331"/>
    </row>
    <row r="79" spans="1:21" x14ac:dyDescent="0.25">
      <c r="A79" s="322" t="s">
        <v>330</v>
      </c>
      <c r="B79" s="332" t="s">
        <v>24</v>
      </c>
      <c r="C79" s="330"/>
      <c r="D79" s="330"/>
      <c r="E79" s="330"/>
      <c r="F79" s="333"/>
      <c r="G79" s="333"/>
      <c r="H79" s="330"/>
      <c r="I79" s="329"/>
      <c r="J79" s="330"/>
      <c r="K79" s="330"/>
      <c r="L79" s="330"/>
      <c r="M79" s="330"/>
      <c r="N79" s="330"/>
      <c r="O79" s="331"/>
      <c r="P79" s="331"/>
      <c r="Q79" s="331"/>
      <c r="R79" s="331"/>
      <c r="S79" s="331"/>
      <c r="T79" s="331"/>
    </row>
    <row r="80" spans="1:21" x14ac:dyDescent="0.25">
      <c r="A80" s="322" t="s">
        <v>331</v>
      </c>
      <c r="B80" s="332" t="s">
        <v>24</v>
      </c>
      <c r="C80" s="330"/>
      <c r="D80" s="330"/>
      <c r="E80" s="330"/>
      <c r="F80" s="333"/>
      <c r="G80" s="333"/>
      <c r="H80" s="330"/>
      <c r="I80" s="329"/>
      <c r="J80" s="330"/>
      <c r="K80" s="330"/>
      <c r="L80" s="330"/>
      <c r="M80" s="330"/>
      <c r="N80" s="330"/>
      <c r="O80" s="331"/>
      <c r="P80" s="331"/>
      <c r="Q80" s="331"/>
      <c r="R80" s="331"/>
      <c r="S80" s="331"/>
      <c r="T80" s="331"/>
    </row>
    <row r="81" spans="1:22" x14ac:dyDescent="0.25">
      <c r="A81" s="322" t="s">
        <v>332</v>
      </c>
      <c r="B81" s="334">
        <v>0.15</v>
      </c>
      <c r="C81" s="335" t="s">
        <v>306</v>
      </c>
      <c r="D81" s="336"/>
      <c r="E81" s="337"/>
    </row>
    <row r="82" spans="1:22" x14ac:dyDescent="0.25">
      <c r="A82" s="338"/>
      <c r="B82" s="334">
        <f>SUM(B76:B81)</f>
        <v>0.15</v>
      </c>
      <c r="C82" s="339" t="s">
        <v>88</v>
      </c>
      <c r="D82" s="340" t="s">
        <v>307</v>
      </c>
      <c r="E82" s="340"/>
      <c r="F82" s="340"/>
      <c r="G82" s="340"/>
    </row>
    <row r="83" spans="1:22" x14ac:dyDescent="0.25">
      <c r="A83" s="341"/>
    </row>
    <row r="84" spans="1:22" x14ac:dyDescent="0.25">
      <c r="A84" s="314"/>
    </row>
    <row r="85" spans="1:22" ht="37.15" customHeight="1" x14ac:dyDescent="0.25">
      <c r="A85" s="315" t="s">
        <v>333</v>
      </c>
      <c r="B85" s="510" t="s">
        <v>334</v>
      </c>
      <c r="C85" s="511"/>
      <c r="D85" s="511"/>
      <c r="E85" s="511"/>
      <c r="F85" s="511"/>
      <c r="G85" s="511"/>
      <c r="H85" s="316"/>
      <c r="I85" s="316"/>
      <c r="J85" s="316"/>
      <c r="K85" s="317"/>
    </row>
    <row r="86" spans="1:22" ht="81.75" customHeight="1" x14ac:dyDescent="0.25">
      <c r="A86" s="318" t="s">
        <v>291</v>
      </c>
      <c r="B86" s="319" t="s">
        <v>292</v>
      </c>
      <c r="C86" s="318" t="s">
        <v>293</v>
      </c>
      <c r="D86" s="318" t="s">
        <v>294</v>
      </c>
      <c r="E86" s="319" t="s">
        <v>295</v>
      </c>
      <c r="F86" s="319" t="s">
        <v>296</v>
      </c>
      <c r="G86" s="318" t="s">
        <v>297</v>
      </c>
      <c r="H86" s="320" t="s">
        <v>310</v>
      </c>
      <c r="I86" s="321" t="s">
        <v>299</v>
      </c>
      <c r="J86" s="321" t="s">
        <v>299</v>
      </c>
      <c r="K86" s="321" t="s">
        <v>299</v>
      </c>
      <c r="L86" s="321" t="s">
        <v>299</v>
      </c>
      <c r="M86" s="321" t="s">
        <v>299</v>
      </c>
      <c r="N86" s="321" t="s">
        <v>299</v>
      </c>
    </row>
    <row r="87" spans="1:22" x14ac:dyDescent="0.25">
      <c r="A87" s="322" t="s">
        <v>335</v>
      </c>
      <c r="B87" s="323" t="s">
        <v>24</v>
      </c>
      <c r="C87" s="324"/>
      <c r="D87" s="324"/>
      <c r="E87" s="325"/>
      <c r="F87" s="326"/>
      <c r="G87" s="326"/>
      <c r="H87" s="325"/>
      <c r="I87" s="329"/>
      <c r="J87" s="330"/>
      <c r="K87" s="330"/>
      <c r="L87" s="330"/>
      <c r="M87" s="330"/>
      <c r="N87" s="330"/>
      <c r="O87" s="331"/>
      <c r="P87" s="331"/>
      <c r="Q87" s="331"/>
      <c r="R87" s="331"/>
      <c r="S87" s="331"/>
      <c r="T87" s="331"/>
      <c r="U87" s="331"/>
      <c r="V87" s="331"/>
    </row>
    <row r="88" spans="1:22" x14ac:dyDescent="0.25">
      <c r="A88" s="322" t="s">
        <v>336</v>
      </c>
      <c r="B88" s="332" t="s">
        <v>24</v>
      </c>
      <c r="C88" s="330"/>
      <c r="D88" s="330"/>
      <c r="E88" s="330"/>
      <c r="F88" s="333"/>
      <c r="G88" s="333"/>
      <c r="H88" s="330"/>
      <c r="I88" s="329"/>
      <c r="J88" s="330"/>
      <c r="K88" s="330"/>
      <c r="L88" s="330"/>
      <c r="M88" s="330"/>
      <c r="N88" s="330"/>
      <c r="O88" s="331"/>
      <c r="P88" s="331"/>
      <c r="Q88" s="331"/>
      <c r="R88" s="331"/>
      <c r="S88" s="331"/>
      <c r="T88" s="331"/>
      <c r="U88" s="331"/>
      <c r="V88" s="331"/>
    </row>
    <row r="89" spans="1:22" x14ac:dyDescent="0.25">
      <c r="A89" s="322" t="s">
        <v>337</v>
      </c>
      <c r="B89" s="332"/>
      <c r="C89" s="330"/>
      <c r="D89" s="330"/>
      <c r="E89" s="330"/>
      <c r="F89" s="333"/>
      <c r="G89" s="333"/>
      <c r="H89" s="330"/>
      <c r="I89" s="329"/>
      <c r="J89" s="330"/>
      <c r="K89" s="330"/>
      <c r="L89" s="330"/>
      <c r="M89" s="330"/>
      <c r="N89" s="330"/>
      <c r="O89" s="331"/>
      <c r="P89" s="331"/>
      <c r="Q89" s="331"/>
      <c r="R89" s="331"/>
      <c r="S89" s="331"/>
      <c r="T89" s="331"/>
      <c r="U89" s="331"/>
      <c r="V89" s="331"/>
    </row>
    <row r="90" spans="1:22" x14ac:dyDescent="0.25">
      <c r="A90" s="322" t="s">
        <v>338</v>
      </c>
      <c r="B90" s="332" t="s">
        <v>24</v>
      </c>
      <c r="C90" s="330"/>
      <c r="D90" s="330"/>
      <c r="E90" s="330"/>
      <c r="F90" s="333"/>
      <c r="G90" s="333"/>
      <c r="H90" s="330"/>
      <c r="I90" s="329"/>
      <c r="J90" s="330"/>
      <c r="K90" s="330"/>
      <c r="L90" s="330"/>
      <c r="M90" s="330"/>
      <c r="N90" s="330"/>
      <c r="O90" s="331"/>
      <c r="P90" s="331"/>
      <c r="Q90" s="331"/>
      <c r="R90" s="331"/>
      <c r="S90" s="331"/>
      <c r="T90" s="331"/>
      <c r="U90" s="331"/>
      <c r="V90" s="331"/>
    </row>
    <row r="91" spans="1:22" x14ac:dyDescent="0.25">
      <c r="A91" s="322" t="s">
        <v>339</v>
      </c>
      <c r="B91" s="332" t="s">
        <v>24</v>
      </c>
      <c r="C91" s="330"/>
      <c r="D91" s="330"/>
      <c r="E91" s="330"/>
      <c r="F91" s="333"/>
      <c r="G91" s="333"/>
      <c r="H91" s="330"/>
      <c r="I91" s="329"/>
      <c r="J91" s="330"/>
      <c r="K91" s="330"/>
      <c r="L91" s="330"/>
      <c r="M91" s="330"/>
      <c r="N91" s="330"/>
      <c r="O91" s="331"/>
      <c r="P91" s="331"/>
      <c r="Q91" s="331"/>
      <c r="R91" s="331"/>
      <c r="S91" s="331"/>
      <c r="T91" s="331"/>
      <c r="U91" s="331"/>
      <c r="V91" s="331"/>
    </row>
    <row r="92" spans="1:22" x14ac:dyDescent="0.25">
      <c r="A92" s="322" t="s">
        <v>340</v>
      </c>
      <c r="B92" s="334">
        <v>0.15</v>
      </c>
      <c r="C92" s="335" t="s">
        <v>306</v>
      </c>
      <c r="D92" s="336"/>
      <c r="E92" s="337"/>
    </row>
    <row r="93" spans="1:22" x14ac:dyDescent="0.25">
      <c r="A93" s="338"/>
      <c r="B93" s="334">
        <f>SUM(B87:B92)</f>
        <v>0.15</v>
      </c>
      <c r="C93" s="339" t="s">
        <v>88</v>
      </c>
      <c r="D93" s="340" t="s">
        <v>307</v>
      </c>
      <c r="E93" s="340"/>
      <c r="F93" s="340"/>
      <c r="G93" s="340"/>
    </row>
    <row r="94" spans="1:22" x14ac:dyDescent="0.25">
      <c r="A94" s="341"/>
    </row>
    <row r="95" spans="1:22" x14ac:dyDescent="0.25">
      <c r="A95" s="314"/>
    </row>
    <row r="96" spans="1:22" ht="41.45" customHeight="1" x14ac:dyDescent="0.25">
      <c r="A96" s="315" t="s">
        <v>341</v>
      </c>
      <c r="B96" s="510" t="s">
        <v>342</v>
      </c>
      <c r="C96" s="511"/>
      <c r="D96" s="511"/>
      <c r="E96" s="511"/>
      <c r="F96" s="511"/>
      <c r="G96" s="511"/>
      <c r="H96" s="316"/>
      <c r="I96" s="316"/>
      <c r="J96" s="316"/>
      <c r="K96" s="317"/>
    </row>
    <row r="97" spans="1:21" ht="83.25" customHeight="1" x14ac:dyDescent="0.25">
      <c r="A97" s="318" t="s">
        <v>291</v>
      </c>
      <c r="B97" s="319" t="s">
        <v>292</v>
      </c>
      <c r="C97" s="318" t="s">
        <v>293</v>
      </c>
      <c r="D97" s="318" t="s">
        <v>294</v>
      </c>
      <c r="E97" s="319" t="s">
        <v>295</v>
      </c>
      <c r="F97" s="319" t="s">
        <v>296</v>
      </c>
      <c r="G97" s="318" t="s">
        <v>297</v>
      </c>
      <c r="H97" s="320" t="s">
        <v>310</v>
      </c>
      <c r="I97" s="321" t="s">
        <v>299</v>
      </c>
      <c r="J97" s="321" t="s">
        <v>299</v>
      </c>
      <c r="K97" s="321" t="s">
        <v>299</v>
      </c>
      <c r="L97" s="321" t="s">
        <v>299</v>
      </c>
      <c r="M97" s="321" t="s">
        <v>299</v>
      </c>
      <c r="N97" s="321" t="s">
        <v>299</v>
      </c>
    </row>
    <row r="98" spans="1:21" x14ac:dyDescent="0.25">
      <c r="A98" s="322" t="s">
        <v>343</v>
      </c>
      <c r="B98" s="323"/>
      <c r="C98" s="324"/>
      <c r="D98" s="324"/>
      <c r="E98" s="325"/>
      <c r="F98" s="326"/>
      <c r="G98" s="326"/>
      <c r="H98" s="325"/>
      <c r="I98" s="329"/>
      <c r="J98" s="330"/>
      <c r="K98" s="330"/>
      <c r="L98" s="330"/>
      <c r="M98" s="330"/>
      <c r="N98" s="330"/>
      <c r="O98" s="331"/>
      <c r="P98" s="331"/>
      <c r="Q98" s="331"/>
      <c r="R98" s="331"/>
      <c r="S98" s="331"/>
      <c r="T98" s="331"/>
      <c r="U98" s="331"/>
    </row>
    <row r="99" spans="1:21" x14ac:dyDescent="0.25">
      <c r="A99" s="322" t="s">
        <v>344</v>
      </c>
      <c r="B99" s="332"/>
      <c r="C99" s="330"/>
      <c r="D99" s="330"/>
      <c r="E99" s="330"/>
      <c r="F99" s="333"/>
      <c r="G99" s="333"/>
      <c r="H99" s="330"/>
      <c r="I99" s="329"/>
      <c r="J99" s="330"/>
      <c r="K99" s="330"/>
      <c r="L99" s="330"/>
      <c r="M99" s="330"/>
      <c r="N99" s="330"/>
      <c r="O99" s="331"/>
      <c r="P99" s="331"/>
      <c r="Q99" s="331"/>
      <c r="R99" s="331"/>
      <c r="S99" s="331"/>
      <c r="T99" s="331"/>
      <c r="U99" s="331"/>
    </row>
    <row r="100" spans="1:21" x14ac:dyDescent="0.25">
      <c r="A100" s="322" t="s">
        <v>345</v>
      </c>
      <c r="B100" s="332"/>
      <c r="C100" s="330"/>
      <c r="D100" s="330"/>
      <c r="E100" s="330"/>
      <c r="F100" s="333"/>
      <c r="G100" s="333"/>
      <c r="H100" s="330"/>
      <c r="I100" s="329"/>
      <c r="J100" s="330"/>
      <c r="K100" s="330"/>
      <c r="L100" s="330"/>
      <c r="M100" s="330"/>
      <c r="N100" s="330"/>
      <c r="O100" s="331"/>
      <c r="P100" s="331"/>
      <c r="Q100" s="331"/>
      <c r="R100" s="331"/>
      <c r="S100" s="331"/>
      <c r="T100" s="331"/>
      <c r="U100" s="331"/>
    </row>
    <row r="101" spans="1:21" x14ac:dyDescent="0.25">
      <c r="A101" s="322" t="s">
        <v>346</v>
      </c>
      <c r="B101" s="332"/>
      <c r="C101" s="330"/>
      <c r="D101" s="330"/>
      <c r="E101" s="330"/>
      <c r="F101" s="333"/>
      <c r="G101" s="333"/>
      <c r="H101" s="330"/>
      <c r="I101" s="329"/>
      <c r="J101" s="330"/>
      <c r="K101" s="330"/>
      <c r="L101" s="330"/>
      <c r="M101" s="330"/>
      <c r="N101" s="330"/>
      <c r="O101" s="331"/>
      <c r="P101" s="331"/>
      <c r="Q101" s="331"/>
      <c r="R101" s="331"/>
      <c r="S101" s="331"/>
      <c r="T101" s="331"/>
      <c r="U101" s="331"/>
    </row>
    <row r="102" spans="1:21" x14ac:dyDescent="0.25">
      <c r="A102" s="322" t="s">
        <v>347</v>
      </c>
      <c r="B102" s="332"/>
      <c r="C102" s="330"/>
      <c r="D102" s="330"/>
      <c r="E102" s="330"/>
      <c r="F102" s="333"/>
      <c r="G102" s="333"/>
      <c r="H102" s="330"/>
      <c r="I102" s="329"/>
      <c r="J102" s="330"/>
      <c r="K102" s="330"/>
      <c r="L102" s="330"/>
      <c r="M102" s="330"/>
      <c r="N102" s="330"/>
      <c r="O102" s="331"/>
      <c r="P102" s="331"/>
      <c r="Q102" s="331"/>
      <c r="R102" s="331"/>
      <c r="S102" s="331"/>
      <c r="T102" s="331"/>
      <c r="U102" s="331"/>
    </row>
    <row r="103" spans="1:21" x14ac:dyDescent="0.25">
      <c r="A103" s="322" t="s">
        <v>348</v>
      </c>
      <c r="B103" s="334">
        <v>0.15</v>
      </c>
      <c r="C103" s="335" t="s">
        <v>306</v>
      </c>
      <c r="D103" s="336"/>
      <c r="E103" s="337"/>
    </row>
    <row r="104" spans="1:21" x14ac:dyDescent="0.25">
      <c r="A104" s="338"/>
      <c r="B104" s="334">
        <f>SUM(B98:B103)</f>
        <v>0.15</v>
      </c>
      <c r="C104" s="339" t="s">
        <v>88</v>
      </c>
      <c r="D104" s="340" t="s">
        <v>307</v>
      </c>
      <c r="E104" s="340"/>
      <c r="F104" s="340"/>
      <c r="G104" s="340"/>
    </row>
    <row r="105" spans="1:21" x14ac:dyDescent="0.25">
      <c r="A105" s="341"/>
    </row>
    <row r="106" spans="1:21" x14ac:dyDescent="0.25">
      <c r="A106" s="314"/>
    </row>
    <row r="107" spans="1:21" ht="40.15" customHeight="1" x14ac:dyDescent="0.25">
      <c r="A107" s="315" t="s">
        <v>349</v>
      </c>
      <c r="B107" s="510" t="s">
        <v>350</v>
      </c>
      <c r="C107" s="511"/>
      <c r="D107" s="511"/>
      <c r="E107" s="511"/>
      <c r="F107" s="511"/>
      <c r="G107" s="511"/>
      <c r="H107" s="316"/>
      <c r="I107" s="316"/>
      <c r="J107" s="316"/>
      <c r="K107" s="317"/>
    </row>
    <row r="108" spans="1:21" ht="79.5" customHeight="1" x14ac:dyDescent="0.25">
      <c r="A108" s="318" t="s">
        <v>291</v>
      </c>
      <c r="B108" s="319" t="s">
        <v>292</v>
      </c>
      <c r="C108" s="318" t="s">
        <v>293</v>
      </c>
      <c r="D108" s="318" t="s">
        <v>294</v>
      </c>
      <c r="E108" s="319" t="s">
        <v>295</v>
      </c>
      <c r="F108" s="319" t="s">
        <v>296</v>
      </c>
      <c r="G108" s="318" t="s">
        <v>297</v>
      </c>
      <c r="H108" s="320" t="s">
        <v>310</v>
      </c>
      <c r="I108" s="321" t="s">
        <v>299</v>
      </c>
      <c r="J108" s="321" t="s">
        <v>299</v>
      </c>
      <c r="K108" s="321" t="s">
        <v>299</v>
      </c>
      <c r="L108" s="321" t="s">
        <v>299</v>
      </c>
      <c r="M108" s="321" t="s">
        <v>299</v>
      </c>
      <c r="N108" s="321" t="s">
        <v>299</v>
      </c>
    </row>
    <row r="109" spans="1:21" x14ac:dyDescent="0.25">
      <c r="A109" s="322" t="s">
        <v>351</v>
      </c>
      <c r="B109" s="323" t="s">
        <v>24</v>
      </c>
      <c r="C109" s="324"/>
      <c r="D109" s="324"/>
      <c r="E109" s="325"/>
      <c r="F109" s="326"/>
      <c r="G109" s="326"/>
      <c r="H109" s="325"/>
      <c r="I109" s="329"/>
      <c r="J109" s="330"/>
      <c r="K109" s="330"/>
      <c r="L109" s="330"/>
      <c r="M109" s="330"/>
      <c r="N109" s="330"/>
      <c r="O109" s="331"/>
      <c r="P109" s="331"/>
      <c r="Q109" s="331"/>
      <c r="R109" s="331"/>
      <c r="S109" s="331"/>
      <c r="T109" s="331"/>
      <c r="U109" s="331"/>
    </row>
    <row r="110" spans="1:21" x14ac:dyDescent="0.25">
      <c r="A110" s="322" t="s">
        <v>352</v>
      </c>
      <c r="B110" s="332" t="s">
        <v>24</v>
      </c>
      <c r="C110" s="330"/>
      <c r="D110" s="330"/>
      <c r="E110" s="330"/>
      <c r="F110" s="333"/>
      <c r="G110" s="333"/>
      <c r="H110" s="330"/>
      <c r="I110" s="329"/>
      <c r="J110" s="330"/>
      <c r="K110" s="330"/>
      <c r="L110" s="330"/>
      <c r="M110" s="330"/>
      <c r="N110" s="330"/>
      <c r="O110" s="331"/>
      <c r="P110" s="331"/>
      <c r="Q110" s="331"/>
      <c r="R110" s="331"/>
      <c r="S110" s="331"/>
      <c r="T110" s="331"/>
      <c r="U110" s="331"/>
    </row>
    <row r="111" spans="1:21" x14ac:dyDescent="0.25">
      <c r="A111" s="322" t="s">
        <v>353</v>
      </c>
      <c r="B111" s="332" t="s">
        <v>24</v>
      </c>
      <c r="C111" s="330"/>
      <c r="D111" s="330"/>
      <c r="E111" s="330"/>
      <c r="F111" s="333"/>
      <c r="G111" s="333"/>
      <c r="H111" s="330"/>
      <c r="I111" s="329"/>
      <c r="J111" s="330"/>
      <c r="K111" s="330"/>
      <c r="L111" s="330"/>
      <c r="M111" s="330"/>
      <c r="N111" s="330"/>
      <c r="O111" s="331"/>
      <c r="P111" s="331"/>
      <c r="Q111" s="331"/>
      <c r="R111" s="331"/>
      <c r="S111" s="331"/>
      <c r="T111" s="331"/>
      <c r="U111" s="331"/>
    </row>
    <row r="112" spans="1:21" x14ac:dyDescent="0.25">
      <c r="A112" s="322" t="s">
        <v>354</v>
      </c>
      <c r="B112" s="332"/>
      <c r="C112" s="330"/>
      <c r="D112" s="330"/>
      <c r="E112" s="330"/>
      <c r="F112" s="333"/>
      <c r="G112" s="333"/>
      <c r="H112" s="330"/>
      <c r="I112" s="329"/>
      <c r="J112" s="330"/>
      <c r="K112" s="330"/>
      <c r="L112" s="330"/>
      <c r="M112" s="330"/>
      <c r="N112" s="330"/>
      <c r="O112" s="331"/>
      <c r="P112" s="331"/>
      <c r="Q112" s="331"/>
      <c r="R112" s="331"/>
      <c r="S112" s="331"/>
      <c r="T112" s="331"/>
      <c r="U112" s="331"/>
    </row>
    <row r="113" spans="1:22" x14ac:dyDescent="0.25">
      <c r="A113" s="322" t="s">
        <v>355</v>
      </c>
      <c r="B113" s="332" t="s">
        <v>24</v>
      </c>
      <c r="C113" s="330"/>
      <c r="D113" s="330"/>
      <c r="E113" s="330"/>
      <c r="F113" s="333"/>
      <c r="G113" s="333"/>
      <c r="H113" s="330"/>
      <c r="I113" s="329"/>
      <c r="J113" s="330"/>
      <c r="K113" s="330"/>
      <c r="L113" s="330"/>
      <c r="M113" s="330"/>
      <c r="N113" s="330"/>
      <c r="O113" s="331"/>
      <c r="P113" s="331"/>
      <c r="Q113" s="331"/>
      <c r="R113" s="331"/>
      <c r="S113" s="331"/>
      <c r="T113" s="331"/>
      <c r="U113" s="331"/>
    </row>
    <row r="114" spans="1:22" x14ac:dyDescent="0.25">
      <c r="A114" s="322" t="s">
        <v>356</v>
      </c>
      <c r="B114" s="334">
        <v>0.15</v>
      </c>
      <c r="C114" s="335" t="s">
        <v>306</v>
      </c>
      <c r="D114" s="336"/>
      <c r="E114" s="337"/>
    </row>
    <row r="115" spans="1:22" x14ac:dyDescent="0.25">
      <c r="A115" s="338"/>
      <c r="B115" s="334">
        <f>SUM(B109:B114)</f>
        <v>0.15</v>
      </c>
      <c r="C115" s="339" t="s">
        <v>88</v>
      </c>
      <c r="D115" s="340" t="s">
        <v>307</v>
      </c>
      <c r="E115" s="340"/>
      <c r="F115" s="340"/>
      <c r="G115" s="340"/>
    </row>
    <row r="116" spans="1:22" x14ac:dyDescent="0.25">
      <c r="A116" s="341"/>
    </row>
    <row r="117" spans="1:22" x14ac:dyDescent="0.25">
      <c r="A117" s="314"/>
    </row>
    <row r="118" spans="1:22" ht="34.9" customHeight="1" x14ac:dyDescent="0.25">
      <c r="A118" s="315" t="s">
        <v>357</v>
      </c>
      <c r="B118" s="510" t="s">
        <v>358</v>
      </c>
      <c r="C118" s="511"/>
      <c r="D118" s="511"/>
      <c r="E118" s="511"/>
      <c r="F118" s="511"/>
      <c r="G118" s="511"/>
      <c r="H118" s="316"/>
      <c r="I118" s="316"/>
      <c r="J118" s="316"/>
      <c r="K118" s="317"/>
    </row>
    <row r="119" spans="1:22" ht="78" customHeight="1" x14ac:dyDescent="0.25">
      <c r="A119" s="318" t="s">
        <v>291</v>
      </c>
      <c r="B119" s="319" t="s">
        <v>292</v>
      </c>
      <c r="C119" s="318" t="s">
        <v>293</v>
      </c>
      <c r="D119" s="318" t="s">
        <v>294</v>
      </c>
      <c r="E119" s="319" t="s">
        <v>295</v>
      </c>
      <c r="F119" s="319" t="s">
        <v>296</v>
      </c>
      <c r="G119" s="318" t="s">
        <v>297</v>
      </c>
      <c r="H119" s="320" t="s">
        <v>310</v>
      </c>
      <c r="I119" s="321" t="s">
        <v>299</v>
      </c>
      <c r="J119" s="321" t="s">
        <v>299</v>
      </c>
      <c r="K119" s="321" t="s">
        <v>299</v>
      </c>
      <c r="L119" s="321" t="s">
        <v>299</v>
      </c>
      <c r="M119" s="321" t="s">
        <v>299</v>
      </c>
      <c r="N119" s="321" t="s">
        <v>299</v>
      </c>
    </row>
    <row r="120" spans="1:22" x14ac:dyDescent="0.25">
      <c r="A120" s="322" t="s">
        <v>359</v>
      </c>
      <c r="B120" s="323" t="s">
        <v>24</v>
      </c>
      <c r="C120" s="324"/>
      <c r="D120" s="324"/>
      <c r="E120" s="325"/>
      <c r="F120" s="326"/>
      <c r="G120" s="326"/>
      <c r="H120" s="325"/>
      <c r="I120" s="329"/>
      <c r="J120" s="330"/>
      <c r="K120" s="330"/>
      <c r="L120" s="330"/>
      <c r="M120" s="330"/>
      <c r="N120" s="330"/>
      <c r="O120" s="331"/>
      <c r="P120" s="331"/>
      <c r="Q120" s="331"/>
      <c r="R120" s="331"/>
      <c r="S120" s="331"/>
      <c r="T120" s="331"/>
      <c r="U120" s="331"/>
      <c r="V120" s="331"/>
    </row>
    <row r="121" spans="1:22" x14ac:dyDescent="0.25">
      <c r="A121" s="322" t="s">
        <v>360</v>
      </c>
      <c r="B121" s="332" t="s">
        <v>24</v>
      </c>
      <c r="C121" s="330"/>
      <c r="D121" s="330"/>
      <c r="E121" s="330"/>
      <c r="F121" s="333"/>
      <c r="G121" s="333"/>
      <c r="H121" s="330"/>
      <c r="I121" s="329"/>
      <c r="J121" s="330"/>
      <c r="K121" s="330"/>
      <c r="L121" s="330"/>
      <c r="M121" s="330"/>
      <c r="N121" s="330"/>
      <c r="O121" s="331"/>
      <c r="P121" s="331"/>
      <c r="Q121" s="331"/>
      <c r="R121" s="331"/>
      <c r="S121" s="331"/>
      <c r="T121" s="331"/>
      <c r="U121" s="331"/>
      <c r="V121" s="331"/>
    </row>
    <row r="122" spans="1:22" x14ac:dyDescent="0.25">
      <c r="A122" s="322" t="s">
        <v>361</v>
      </c>
      <c r="B122" s="332" t="s">
        <v>24</v>
      </c>
      <c r="C122" s="330"/>
      <c r="D122" s="330"/>
      <c r="E122" s="330"/>
      <c r="F122" s="333"/>
      <c r="G122" s="333"/>
      <c r="H122" s="330"/>
      <c r="I122" s="329"/>
      <c r="J122" s="330"/>
      <c r="K122" s="330"/>
      <c r="L122" s="330"/>
      <c r="M122" s="330"/>
      <c r="N122" s="330"/>
      <c r="O122" s="331"/>
      <c r="P122" s="331"/>
      <c r="Q122" s="331"/>
      <c r="R122" s="331"/>
      <c r="S122" s="331"/>
      <c r="T122" s="331"/>
      <c r="U122" s="331"/>
      <c r="V122" s="331"/>
    </row>
    <row r="123" spans="1:22" x14ac:dyDescent="0.25">
      <c r="A123" s="322" t="s">
        <v>362</v>
      </c>
      <c r="B123" s="332" t="s">
        <v>24</v>
      </c>
      <c r="C123" s="330"/>
      <c r="D123" s="330"/>
      <c r="E123" s="330"/>
      <c r="F123" s="333"/>
      <c r="G123" s="333"/>
      <c r="H123" s="330"/>
      <c r="I123" s="329"/>
      <c r="J123" s="330"/>
      <c r="K123" s="330"/>
      <c r="L123" s="330"/>
      <c r="M123" s="330"/>
      <c r="N123" s="330"/>
      <c r="O123" s="331"/>
      <c r="P123" s="331"/>
      <c r="Q123" s="331"/>
      <c r="R123" s="331"/>
      <c r="S123" s="331"/>
      <c r="T123" s="331"/>
      <c r="U123" s="331"/>
      <c r="V123" s="331"/>
    </row>
    <row r="124" spans="1:22" x14ac:dyDescent="0.25">
      <c r="A124" s="322" t="s">
        <v>363</v>
      </c>
      <c r="B124" s="332" t="s">
        <v>24</v>
      </c>
      <c r="C124" s="330"/>
      <c r="D124" s="330"/>
      <c r="E124" s="330"/>
      <c r="F124" s="333"/>
      <c r="G124" s="333"/>
      <c r="H124" s="330"/>
      <c r="I124" s="329"/>
      <c r="J124" s="330"/>
      <c r="K124" s="330"/>
      <c r="L124" s="330"/>
      <c r="M124" s="330"/>
      <c r="N124" s="330"/>
      <c r="O124" s="331"/>
      <c r="P124" s="331"/>
      <c r="Q124" s="331"/>
      <c r="R124" s="331"/>
      <c r="S124" s="331"/>
      <c r="T124" s="331"/>
      <c r="U124" s="331"/>
      <c r="V124" s="331"/>
    </row>
    <row r="125" spans="1:22" x14ac:dyDescent="0.25">
      <c r="A125" s="322" t="s">
        <v>364</v>
      </c>
      <c r="B125" s="334">
        <v>0.15</v>
      </c>
      <c r="C125" s="335" t="s">
        <v>306</v>
      </c>
      <c r="D125" s="336"/>
      <c r="E125" s="337"/>
    </row>
    <row r="126" spans="1:22" x14ac:dyDescent="0.25">
      <c r="A126" s="338"/>
      <c r="B126" s="334">
        <f>SUM(B120:B125)</f>
        <v>0.15</v>
      </c>
      <c r="C126" s="339" t="s">
        <v>88</v>
      </c>
      <c r="D126" s="340" t="s">
        <v>307</v>
      </c>
      <c r="E126" s="340"/>
      <c r="F126" s="340"/>
      <c r="G126" s="340"/>
    </row>
    <row r="127" spans="1:22" x14ac:dyDescent="0.25">
      <c r="A127" s="341"/>
    </row>
    <row r="128" spans="1:22" x14ac:dyDescent="0.25">
      <c r="A128" s="314"/>
    </row>
    <row r="129" spans="1:21" ht="29.45" customHeight="1" x14ac:dyDescent="0.25">
      <c r="A129" s="315" t="s">
        <v>365</v>
      </c>
      <c r="B129" s="510" t="s">
        <v>366</v>
      </c>
      <c r="C129" s="511"/>
      <c r="D129" s="511"/>
      <c r="E129" s="511"/>
      <c r="F129" s="511"/>
      <c r="G129" s="511"/>
      <c r="H129" s="316"/>
      <c r="I129" s="316"/>
      <c r="J129" s="316"/>
      <c r="K129" s="317"/>
    </row>
    <row r="130" spans="1:21" ht="78" customHeight="1" x14ac:dyDescent="0.25">
      <c r="A130" s="318" t="s">
        <v>291</v>
      </c>
      <c r="B130" s="319" t="s">
        <v>292</v>
      </c>
      <c r="C130" s="318" t="s">
        <v>293</v>
      </c>
      <c r="D130" s="318" t="s">
        <v>294</v>
      </c>
      <c r="E130" s="319" t="s">
        <v>295</v>
      </c>
      <c r="F130" s="319" t="s">
        <v>296</v>
      </c>
      <c r="G130" s="318" t="s">
        <v>297</v>
      </c>
      <c r="H130" s="320" t="s">
        <v>310</v>
      </c>
      <c r="I130" s="321" t="s">
        <v>299</v>
      </c>
      <c r="J130" s="321" t="s">
        <v>299</v>
      </c>
      <c r="K130" s="321" t="s">
        <v>299</v>
      </c>
      <c r="L130" s="321" t="s">
        <v>299</v>
      </c>
      <c r="M130" s="321" t="s">
        <v>299</v>
      </c>
      <c r="N130" s="321" t="s">
        <v>299</v>
      </c>
    </row>
    <row r="131" spans="1:21" x14ac:dyDescent="0.25">
      <c r="A131" s="322" t="s">
        <v>367</v>
      </c>
      <c r="B131" s="323" t="s">
        <v>24</v>
      </c>
      <c r="C131" s="324"/>
      <c r="D131" s="324"/>
      <c r="E131" s="325"/>
      <c r="F131" s="326"/>
      <c r="G131" s="326"/>
      <c r="H131" s="325"/>
      <c r="I131" s="329"/>
      <c r="J131" s="330"/>
      <c r="K131" s="330"/>
      <c r="L131" s="330"/>
      <c r="M131" s="330"/>
      <c r="N131" s="330"/>
      <c r="O131" s="331"/>
      <c r="P131" s="331"/>
      <c r="Q131" s="331"/>
      <c r="R131" s="331"/>
      <c r="S131" s="331"/>
      <c r="T131" s="331"/>
      <c r="U131" s="331"/>
    </row>
    <row r="132" spans="1:21" x14ac:dyDescent="0.25">
      <c r="A132" s="322" t="s">
        <v>368</v>
      </c>
      <c r="B132" s="332" t="s">
        <v>24</v>
      </c>
      <c r="C132" s="330"/>
      <c r="D132" s="330"/>
      <c r="E132" s="330"/>
      <c r="F132" s="333"/>
      <c r="G132" s="333"/>
      <c r="H132" s="330"/>
      <c r="I132" s="329"/>
      <c r="J132" s="330"/>
      <c r="K132" s="330"/>
      <c r="L132" s="330"/>
      <c r="M132" s="330"/>
      <c r="N132" s="330"/>
      <c r="O132" s="331"/>
      <c r="P132" s="331"/>
      <c r="Q132" s="331"/>
      <c r="R132" s="331"/>
      <c r="S132" s="331"/>
      <c r="T132" s="331"/>
      <c r="U132" s="331"/>
    </row>
    <row r="133" spans="1:21" x14ac:dyDescent="0.25">
      <c r="A133" s="322" t="s">
        <v>369</v>
      </c>
      <c r="B133" s="332" t="s">
        <v>24</v>
      </c>
      <c r="C133" s="330"/>
      <c r="D133" s="330"/>
      <c r="E133" s="330"/>
      <c r="F133" s="333"/>
      <c r="G133" s="333"/>
      <c r="H133" s="330"/>
      <c r="I133" s="329"/>
      <c r="J133" s="330"/>
      <c r="K133" s="330"/>
      <c r="L133" s="330"/>
      <c r="M133" s="330"/>
      <c r="N133" s="330"/>
      <c r="O133" s="331"/>
      <c r="P133" s="331"/>
      <c r="Q133" s="331"/>
      <c r="R133" s="331"/>
      <c r="S133" s="331"/>
      <c r="T133" s="331"/>
      <c r="U133" s="331"/>
    </row>
    <row r="134" spans="1:21" x14ac:dyDescent="0.25">
      <c r="A134" s="322" t="s">
        <v>370</v>
      </c>
      <c r="B134" s="332"/>
      <c r="C134" s="330"/>
      <c r="D134" s="330"/>
      <c r="E134" s="330"/>
      <c r="F134" s="333"/>
      <c r="G134" s="333"/>
      <c r="H134" s="330"/>
      <c r="I134" s="329"/>
      <c r="J134" s="330"/>
      <c r="K134" s="330"/>
      <c r="L134" s="330"/>
      <c r="M134" s="330"/>
      <c r="N134" s="330"/>
      <c r="O134" s="331"/>
      <c r="P134" s="331"/>
      <c r="Q134" s="331"/>
      <c r="R134" s="331"/>
      <c r="S134" s="331"/>
      <c r="T134" s="331"/>
      <c r="U134" s="331"/>
    </row>
    <row r="135" spans="1:21" x14ac:dyDescent="0.25">
      <c r="A135" s="322" t="s">
        <v>371</v>
      </c>
      <c r="B135" s="332" t="s">
        <v>24</v>
      </c>
      <c r="C135" s="330"/>
      <c r="D135" s="330"/>
      <c r="E135" s="330"/>
      <c r="F135" s="333"/>
      <c r="G135" s="333"/>
      <c r="H135" s="330"/>
      <c r="I135" s="329"/>
      <c r="J135" s="330"/>
      <c r="K135" s="330"/>
      <c r="L135" s="330"/>
      <c r="M135" s="330"/>
      <c r="N135" s="330"/>
      <c r="O135" s="331"/>
      <c r="P135" s="331"/>
      <c r="Q135" s="331"/>
      <c r="R135" s="331"/>
      <c r="S135" s="331"/>
      <c r="T135" s="331"/>
      <c r="U135" s="331"/>
    </row>
    <row r="136" spans="1:21" x14ac:dyDescent="0.25">
      <c r="A136" s="322" t="s">
        <v>372</v>
      </c>
      <c r="B136" s="334">
        <v>0.15</v>
      </c>
      <c r="C136" s="335" t="s">
        <v>306</v>
      </c>
      <c r="D136" s="336"/>
      <c r="E136" s="337"/>
    </row>
    <row r="137" spans="1:21" x14ac:dyDescent="0.25">
      <c r="A137" s="338"/>
      <c r="B137" s="334">
        <f>SUM(B131:B136)</f>
        <v>0.15</v>
      </c>
      <c r="C137" s="339" t="s">
        <v>88</v>
      </c>
      <c r="D137" s="340" t="s">
        <v>307</v>
      </c>
      <c r="E137" s="340"/>
      <c r="F137" s="340"/>
      <c r="G137" s="340"/>
    </row>
    <row r="138" spans="1:21" x14ac:dyDescent="0.25">
      <c r="A138" s="341"/>
    </row>
    <row r="139" spans="1:21" x14ac:dyDescent="0.25">
      <c r="A139" s="314"/>
    </row>
    <row r="140" spans="1:21" ht="30" customHeight="1" x14ac:dyDescent="0.25">
      <c r="A140" s="315" t="s">
        <v>373</v>
      </c>
      <c r="B140" s="510" t="s">
        <v>374</v>
      </c>
      <c r="C140" s="511"/>
      <c r="D140" s="511"/>
      <c r="E140" s="511"/>
      <c r="F140" s="511"/>
      <c r="G140" s="511"/>
      <c r="H140" s="316"/>
      <c r="I140" s="316"/>
      <c r="J140" s="316"/>
      <c r="K140" s="317"/>
    </row>
    <row r="141" spans="1:21" ht="79.5" customHeight="1" x14ac:dyDescent="0.25">
      <c r="A141" s="318" t="s">
        <v>291</v>
      </c>
      <c r="B141" s="319" t="s">
        <v>292</v>
      </c>
      <c r="C141" s="318" t="s">
        <v>293</v>
      </c>
      <c r="D141" s="318" t="s">
        <v>294</v>
      </c>
      <c r="E141" s="319" t="s">
        <v>295</v>
      </c>
      <c r="F141" s="319" t="s">
        <v>296</v>
      </c>
      <c r="G141" s="318" t="s">
        <v>297</v>
      </c>
      <c r="H141" s="320" t="s">
        <v>310</v>
      </c>
      <c r="I141" s="321" t="s">
        <v>299</v>
      </c>
      <c r="J141" s="321" t="s">
        <v>299</v>
      </c>
      <c r="K141" s="321" t="s">
        <v>299</v>
      </c>
      <c r="L141" s="321" t="s">
        <v>299</v>
      </c>
      <c r="M141" s="321" t="s">
        <v>299</v>
      </c>
      <c r="N141" s="321" t="s">
        <v>299</v>
      </c>
    </row>
    <row r="142" spans="1:21" x14ac:dyDescent="0.25">
      <c r="A142" s="322" t="s">
        <v>375</v>
      </c>
      <c r="B142" s="323" t="s">
        <v>24</v>
      </c>
      <c r="C142" s="324"/>
      <c r="D142" s="324"/>
      <c r="E142" s="325"/>
      <c r="F142" s="326"/>
      <c r="G142" s="326"/>
      <c r="H142" s="325"/>
      <c r="I142" s="329"/>
      <c r="J142" s="330"/>
      <c r="K142" s="330"/>
      <c r="L142" s="330"/>
      <c r="M142" s="330"/>
      <c r="N142" s="330"/>
      <c r="O142" s="331"/>
      <c r="P142" s="331"/>
      <c r="Q142" s="331"/>
      <c r="R142" s="331"/>
      <c r="S142" s="331"/>
      <c r="T142" s="331"/>
      <c r="U142" s="331"/>
    </row>
    <row r="143" spans="1:21" x14ac:dyDescent="0.25">
      <c r="A143" s="322" t="s">
        <v>376</v>
      </c>
      <c r="B143" s="332"/>
      <c r="C143" s="330"/>
      <c r="D143" s="330"/>
      <c r="E143" s="330"/>
      <c r="F143" s="333"/>
      <c r="G143" s="333"/>
      <c r="H143" s="330"/>
      <c r="I143" s="329"/>
      <c r="J143" s="330"/>
      <c r="K143" s="330"/>
      <c r="L143" s="330"/>
      <c r="M143" s="330"/>
      <c r="N143" s="330"/>
      <c r="O143" s="331"/>
      <c r="P143" s="331"/>
      <c r="Q143" s="331"/>
      <c r="R143" s="331"/>
      <c r="S143" s="331"/>
      <c r="T143" s="331"/>
      <c r="U143" s="331"/>
    </row>
    <row r="144" spans="1:21" x14ac:dyDescent="0.25">
      <c r="A144" s="322" t="s">
        <v>377</v>
      </c>
      <c r="B144" s="332" t="s">
        <v>24</v>
      </c>
      <c r="C144" s="330"/>
      <c r="D144" s="330"/>
      <c r="E144" s="330"/>
      <c r="F144" s="333"/>
      <c r="G144" s="333"/>
      <c r="H144" s="330"/>
      <c r="I144" s="329"/>
      <c r="J144" s="330"/>
      <c r="K144" s="330"/>
      <c r="L144" s="330"/>
      <c r="M144" s="330"/>
      <c r="N144" s="330"/>
      <c r="O144" s="331"/>
      <c r="P144" s="331"/>
      <c r="Q144" s="331"/>
      <c r="R144" s="331"/>
      <c r="S144" s="331"/>
      <c r="T144" s="331"/>
      <c r="U144" s="331"/>
    </row>
    <row r="145" spans="1:21" x14ac:dyDescent="0.25">
      <c r="A145" s="322" t="s">
        <v>378</v>
      </c>
      <c r="B145" s="332" t="s">
        <v>24</v>
      </c>
      <c r="C145" s="330"/>
      <c r="D145" s="330"/>
      <c r="E145" s="330"/>
      <c r="F145" s="333"/>
      <c r="G145" s="333"/>
      <c r="H145" s="330"/>
      <c r="I145" s="329"/>
      <c r="J145" s="330"/>
      <c r="K145" s="330"/>
      <c r="L145" s="330"/>
      <c r="M145" s="330"/>
      <c r="N145" s="330"/>
      <c r="O145" s="331"/>
      <c r="P145" s="331"/>
      <c r="Q145" s="331"/>
      <c r="R145" s="331"/>
      <c r="S145" s="331"/>
      <c r="T145" s="331"/>
      <c r="U145" s="331"/>
    </row>
    <row r="146" spans="1:21" x14ac:dyDescent="0.25">
      <c r="A146" s="322" t="s">
        <v>379</v>
      </c>
      <c r="B146" s="332" t="s">
        <v>24</v>
      </c>
      <c r="C146" s="330"/>
      <c r="D146" s="330"/>
      <c r="E146" s="330"/>
      <c r="F146" s="333"/>
      <c r="G146" s="333"/>
      <c r="H146" s="330"/>
      <c r="I146" s="329"/>
      <c r="J146" s="330"/>
      <c r="K146" s="330"/>
      <c r="L146" s="330"/>
      <c r="M146" s="330"/>
      <c r="N146" s="330"/>
      <c r="O146" s="331"/>
      <c r="P146" s="331"/>
      <c r="Q146" s="331"/>
      <c r="R146" s="331"/>
      <c r="S146" s="331"/>
      <c r="T146" s="331"/>
      <c r="U146" s="331"/>
    </row>
    <row r="147" spans="1:21" x14ac:dyDescent="0.25">
      <c r="A147" s="322" t="s">
        <v>380</v>
      </c>
      <c r="B147" s="334">
        <v>0.15</v>
      </c>
      <c r="C147" s="335" t="s">
        <v>306</v>
      </c>
      <c r="D147" s="336"/>
      <c r="E147" s="337"/>
    </row>
    <row r="148" spans="1:21" x14ac:dyDescent="0.25">
      <c r="A148" s="338"/>
      <c r="B148" s="334">
        <f>SUM(B142:B147)</f>
        <v>0.15</v>
      </c>
      <c r="C148" s="339" t="s">
        <v>88</v>
      </c>
      <c r="D148" s="340" t="s">
        <v>307</v>
      </c>
      <c r="E148" s="340"/>
      <c r="F148" s="340"/>
      <c r="G148" s="340"/>
    </row>
    <row r="149" spans="1:21" x14ac:dyDescent="0.25">
      <c r="A149" s="341"/>
    </row>
  </sheetData>
  <mergeCells count="41">
    <mergeCell ref="C16:E16"/>
    <mergeCell ref="A1:B1"/>
    <mergeCell ref="A2:B2"/>
    <mergeCell ref="A3:B3"/>
    <mergeCell ref="A4:B4"/>
    <mergeCell ref="A6:E6"/>
    <mergeCell ref="C17:E17"/>
    <mergeCell ref="B27:G27"/>
    <mergeCell ref="C9:D9"/>
    <mergeCell ref="C18:E18"/>
    <mergeCell ref="C19:E19"/>
    <mergeCell ref="B26:G26"/>
    <mergeCell ref="B22:G22"/>
    <mergeCell ref="B23:G23"/>
    <mergeCell ref="F9:H9"/>
    <mergeCell ref="C10:E10"/>
    <mergeCell ref="F10:H19"/>
    <mergeCell ref="C11:E11"/>
    <mergeCell ref="C12:E12"/>
    <mergeCell ref="C13:E13"/>
    <mergeCell ref="C14:E14"/>
    <mergeCell ref="C15:E15"/>
    <mergeCell ref="B140:G140"/>
    <mergeCell ref="B74:G74"/>
    <mergeCell ref="B85:G85"/>
    <mergeCell ref="B96:G96"/>
    <mergeCell ref="B107:G107"/>
    <mergeCell ref="B118:G118"/>
    <mergeCell ref="B129:G129"/>
    <mergeCell ref="B63:G63"/>
    <mergeCell ref="B28:G28"/>
    <mergeCell ref="B29:G29"/>
    <mergeCell ref="B30:G30"/>
    <mergeCell ref="B31:G31"/>
    <mergeCell ref="B33:G33"/>
    <mergeCell ref="B34:G34"/>
    <mergeCell ref="B35:G35"/>
    <mergeCell ref="B36:G36"/>
    <mergeCell ref="B37:G37"/>
    <mergeCell ref="B41:G41"/>
    <mergeCell ref="B52:G52"/>
  </mergeCells>
  <pageMargins left="0.7" right="0.7" top="0.75" bottom="0.75" header="0.3" footer="0.3"/>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COVER  </vt:lpstr>
      <vt:lpstr>PREAMBLE</vt:lpstr>
      <vt:lpstr>Typical Activity Schedule</vt:lpstr>
      <vt:lpstr>Exchange rates</vt:lpstr>
      <vt:lpstr>CPA Formula</vt:lpstr>
      <vt:lpstr>'Typical Activity Schedule'!Data</vt:lpstr>
      <vt:lpstr>'COVER  '!Print_Area</vt:lpstr>
      <vt:lpstr>PREAMBLE!Print_Area</vt:lpstr>
      <vt:lpstr>'Typical Activity Schedule'!Print_Titles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Mnoneleli Qwele</dc:creator>
  <cp:lastModifiedBy>Aunese Mahlaku</cp:lastModifiedBy>
  <cp:lastPrinted>2024-02-27T11:50:21Z</cp:lastPrinted>
  <dcterms:created xsi:type="dcterms:W3CDTF">2021-04-12T11:41:36Z</dcterms:created>
  <dcterms:modified xsi:type="dcterms:W3CDTF">2025-12-17T09:01:03Z</dcterms:modified>
</cp:coreProperties>
</file>